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60" yWindow="1245" windowWidth="26970" windowHeight="14835" tabRatio="500"/>
  </bookViews>
  <sheets>
    <sheet name="Лист1" sheetId="1" r:id="rId1"/>
  </sheets>
  <definedNames>
    <definedName name="_xlnm.Print_Area" localSheetId="0">Лист1!$A$1:$AC$14</definedName>
  </definedNames>
  <calcPr calcId="144525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0" i="1" l="1"/>
  <c r="AB9" i="1"/>
  <c r="AC9" i="1"/>
</calcChain>
</file>

<file path=xl/sharedStrings.xml><?xml version="1.0" encoding="utf-8"?>
<sst xmlns="http://schemas.openxmlformats.org/spreadsheetml/2006/main" count="74" uniqueCount="55">
  <si>
    <t xml:space="preserve">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</si>
  <si>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</si>
  <si>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</si>
  <si>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</si>
  <si>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</si>
  <si>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</si>
  <si>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</si>
  <si>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</si>
  <si>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</si>
  <si>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</si>
  <si>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</si>
  <si>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</si>
  <si>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</si>
  <si>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</si>
  <si>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</si>
  <si>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</si>
  <si>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</si>
  <si>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</si>
  <si>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</si>
  <si>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</si>
  <si>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</si>
  <si>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</si>
  <si>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</si>
  <si>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</si>
  <si>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</si>
  <si>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</si>
  <si>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</si>
  <si>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</si>
  <si>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</si>
  <si>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</si>
  <si>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</si>
  <si>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</si>
  <si>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</si>
  <si>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</si>
  <si>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</si>
  <si>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</si>
  <si>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</si>
  <si>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</si>
  <si>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</si>
  <si>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</si>
  <si>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</si>
  <si>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</si>
  <si>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</si>
  <si>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</si>
  <si>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</si>
  <si>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шт</t>
  </si>
  <si>
    <t>Поставщик 1</t>
  </si>
  <si>
    <t>Поставщик 2</t>
  </si>
  <si>
    <t>Поставщик 3</t>
  </si>
  <si>
    <t>Средняя цена (руб.)</t>
  </si>
  <si>
    <t>Приложение № 4
к извещению на проведение запроса оферт 
в электронной форме</t>
  </si>
  <si>
    <r>
      <t>На основании проведенного анализа рынка и расчетов, НМЦК составляет:</t>
    </r>
    <r>
      <rPr>
        <b/>
        <sz val="10"/>
        <color rgb="FF000000"/>
        <rFont val="Times New Roman"/>
        <family val="1"/>
        <charset val="204"/>
      </rPr>
      <t xml:space="preserve"> 255 016,67  </t>
    </r>
    <r>
      <rPr>
        <sz val="10"/>
        <color rgb="FF000000"/>
        <rFont val="Times New Roman"/>
        <family val="1"/>
        <charset val="204"/>
      </rPr>
      <t>рублей.</t>
    </r>
  </si>
  <si>
    <t>Кофейный автомат настольный JOFEMAR Bluetec G23/G25 Pro или эквивалент</t>
  </si>
  <si>
    <t xml:space="preserve">Обоснование начальной (максимальной) цены договора на поставку на поставку кофейного автомата настольного   </t>
  </si>
  <si>
    <t>Дата подготовки обоснования НМЦК: "__19__"_____08____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</si>
</sst>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#########"/>
    <numFmt numFmtId="165" formatCode="#,##0.00\ _₽"/>
  </numFmts>
  <fonts count="4" x14ac:knownFonts="1">
    <font>
      <sz val="11"/>
      <color rgb="FF000000"/>
      <name val="Calibri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27">
    <xf numFmtId="0" fontId="0" fillId="0" borderId="0" xfId="0"/>
    <xf numFmtId="165" fontId="1" fillId="0" borderId="7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 applyAlignment="1">
      <alignment vertical="top" wrapText="1"/>
    </xf>
    <xf numFmtId="2" fontId="2" fillId="0" borderId="0" xfId="0" applyNumberFormat="1" applyFont="1"/>
    <xf numFmtId="2" fontId="2" fillId="0" borderId="5" xfId="0" applyNumberFormat="1" applyFont="1" applyBorder="1"/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219075</xdr:colOff>
      <xdr:row>7</xdr:row>
      <xdr:rowOff>85725</xdr:rowOff>
    </xdr:from>
    <xdr:to>
      <xdr:col>28</xdr:col>
      <xdr:colOff>1619885</xdr:colOff>
      <xdr:row>7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7</xdr:row>
      <xdr:rowOff>76200</xdr:rowOff>
    </xdr:from>
    <xdr:to>
      <xdr:col>25</xdr:col>
      <xdr:colOff>1200150</xdr:colOff>
      <xdr:row>7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7</xdr:row>
      <xdr:rowOff>152399</xdr:rowOff>
    </xdr:from>
    <xdr:to>
      <xdr:col>26</xdr:col>
      <xdr:colOff>1381126</xdr:colOff>
      <xdr:row>7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"/>
  <sheetViews>
    <sheetView tabSelected="1" view="pageBreakPreview" zoomScaleNormal="100" workbookViewId="0">
      <selection activeCell="E16" sqref="E16"/>
    </sheetView>
  </sheetViews>
  <sheetFormatPr defaultColWidth="9" defaultRowHeight="12.75" x14ac:dyDescent="0.2"/>
  <cols>
    <col min="1" max="1" width="7.85546875" style="6" customWidth="1"/>
    <col min="2" max="2" width="20.85546875" style="6" customWidth="1"/>
    <col min="3" max="3" width="17.85546875" style="6" customWidth="1"/>
    <col min="4" max="4" width="17" style="6" customWidth="1"/>
    <col min="5" max="5" width="8.85546875" style="6" customWidth="1"/>
    <col min="6" max="8" width="22" style="8" customWidth="1"/>
    <col min="9" max="25" width="22" style="8" hidden="1" customWidth="1"/>
    <col min="26" max="26" width="20.5703125" style="8" customWidth="1"/>
    <col min="27" max="27" width="23" style="8" customWidth="1"/>
    <col min="28" max="28" width="15.140625" style="8" customWidth="1"/>
    <col min="29" max="29" width="27.7109375" style="6" customWidth="1"/>
    <col min="30" max="30" width="18.42578125" style="6" customWidth="1"/>
    <col min="31" max="1024" width="9.140625" style="6" customWidth="1"/>
    <col min="1025" max="16384" width="9" style="6"/>
  </cols>
  <sheetData>
    <row r="1" spans="1:31" ht="66.400000000000006" customHeight="1" x14ac:dyDescent="0.2">
      <c r="A1" s="6" t="s">
        <v>0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23" t="s">
        <v>50</v>
      </c>
      <c r="AB1" s="23"/>
      <c r="AC1" s="23"/>
    </row>
    <row r="2" spans="1:31" ht="15" customHeight="1" x14ac:dyDescent="0.2"/>
    <row r="3" spans="1:31" x14ac:dyDescent="0.2">
      <c r="A3" s="26" t="s">
        <v>53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31" ht="15" customHeight="1" x14ac:dyDescent="0.2"/>
    <row r="5" spans="1:31" x14ac:dyDescent="0.2">
      <c r="Z5" s="9"/>
    </row>
    <row r="6" spans="1:3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31" ht="33" customHeight="1" x14ac:dyDescent="0.2">
      <c r="A7" s="21" t="s">
        <v>1</v>
      </c>
      <c r="B7" s="21" t="s">
        <v>2</v>
      </c>
      <c r="C7" s="21"/>
      <c r="D7" s="21" t="s">
        <v>3</v>
      </c>
      <c r="E7" s="22" t="s">
        <v>4</v>
      </c>
      <c r="F7" s="2" t="s">
        <v>46</v>
      </c>
      <c r="G7" s="2" t="s">
        <v>47</v>
      </c>
      <c r="H7" s="2" t="s">
        <v>48</v>
      </c>
      <c r="I7" s="2" t="s">
        <v>5</v>
      </c>
      <c r="J7" s="2" t="s">
        <v>6</v>
      </c>
      <c r="K7" s="2" t="s">
        <v>7</v>
      </c>
      <c r="L7" s="2" t="s">
        <v>8</v>
      </c>
      <c r="M7" s="2" t="s">
        <v>9</v>
      </c>
      <c r="N7" s="2" t="s">
        <v>10</v>
      </c>
      <c r="O7" s="2" t="s">
        <v>11</v>
      </c>
      <c r="P7" s="2" t="s">
        <v>12</v>
      </c>
      <c r="Q7" s="2" t="s">
        <v>13</v>
      </c>
      <c r="R7" s="2" t="s">
        <v>14</v>
      </c>
      <c r="S7" s="2" t="s">
        <v>15</v>
      </c>
      <c r="T7" s="2" t="s">
        <v>16</v>
      </c>
      <c r="U7" s="2" t="s">
        <v>17</v>
      </c>
      <c r="V7" s="2" t="s">
        <v>18</v>
      </c>
      <c r="W7" s="2" t="s">
        <v>19</v>
      </c>
      <c r="X7" s="2" t="s">
        <v>20</v>
      </c>
      <c r="Y7" s="2" t="s">
        <v>21</v>
      </c>
      <c r="Z7" s="3" t="s">
        <v>22</v>
      </c>
      <c r="AA7" s="3" t="s">
        <v>23</v>
      </c>
      <c r="AB7" s="22" t="s">
        <v>49</v>
      </c>
      <c r="AC7" s="10" t="s">
        <v>24</v>
      </c>
    </row>
    <row r="8" spans="1:31" ht="51" customHeight="1" x14ac:dyDescent="0.2">
      <c r="A8" s="21"/>
      <c r="B8" s="21"/>
      <c r="C8" s="21"/>
      <c r="D8" s="21"/>
      <c r="E8" s="22"/>
      <c r="F8" s="2" t="s">
        <v>25</v>
      </c>
      <c r="G8" s="2" t="s">
        <v>25</v>
      </c>
      <c r="H8" s="2" t="s">
        <v>25</v>
      </c>
      <c r="I8" s="2" t="s">
        <v>25</v>
      </c>
      <c r="J8" s="2" t="s">
        <v>25</v>
      </c>
      <c r="K8" s="2" t="s">
        <v>25</v>
      </c>
      <c r="L8" s="2" t="s">
        <v>25</v>
      </c>
      <c r="M8" s="2" t="s">
        <v>25</v>
      </c>
      <c r="N8" s="2" t="s">
        <v>25</v>
      </c>
      <c r="O8" s="2" t="s">
        <v>25</v>
      </c>
      <c r="P8" s="2" t="s">
        <v>25</v>
      </c>
      <c r="Q8" s="2" t="s">
        <v>25</v>
      </c>
      <c r="R8" s="2" t="s">
        <v>25</v>
      </c>
      <c r="S8" s="2" t="s">
        <v>25</v>
      </c>
      <c r="T8" s="2" t="s">
        <v>25</v>
      </c>
      <c r="U8" s="2" t="s">
        <v>25</v>
      </c>
      <c r="V8" s="2" t="s">
        <v>25</v>
      </c>
      <c r="W8" s="2" t="s">
        <v>25</v>
      </c>
      <c r="X8" s="2" t="s">
        <v>25</v>
      </c>
      <c r="Y8" s="2" t="s">
        <v>25</v>
      </c>
      <c r="Z8" s="4"/>
      <c r="AA8" s="4"/>
      <c r="AB8" s="22"/>
      <c r="AC8" s="11"/>
    </row>
    <row r="9" spans="1:31" ht="34.5" customHeight="1" x14ac:dyDescent="0.2">
      <c r="A9" s="5" t="s">
        <v>44</v>
      </c>
      <c r="B9" s="16" t="s">
        <v>52</v>
      </c>
      <c r="C9" s="16"/>
      <c r="D9" s="5" t="s">
        <v>45</v>
      </c>
      <c r="E9" s="12">
        <v>1</v>
      </c>
      <c r="F9" s="1">
        <v>265050</v>
      </c>
      <c r="G9" s="1">
        <v>270000</v>
      </c>
      <c r="H9" s="1">
        <v>230000</v>
      </c>
      <c r="I9" s="2" t="s">
        <v>26</v>
      </c>
      <c r="J9" s="2" t="s">
        <v>27</v>
      </c>
      <c r="K9" s="2" t="s">
        <v>28</v>
      </c>
      <c r="L9" s="2" t="s">
        <v>29</v>
      </c>
      <c r="M9" s="2" t="s">
        <v>30</v>
      </c>
      <c r="N9" s="2" t="s">
        <v>31</v>
      </c>
      <c r="O9" s="2" t="s">
        <v>32</v>
      </c>
      <c r="P9" s="2" t="s">
        <v>33</v>
      </c>
      <c r="Q9" s="2" t="s">
        <v>34</v>
      </c>
      <c r="R9" s="2" t="s">
        <v>35</v>
      </c>
      <c r="S9" s="2" t="s">
        <v>36</v>
      </c>
      <c r="T9" s="2" t="s">
        <v>37</v>
      </c>
      <c r="U9" s="2" t="s">
        <v>38</v>
      </c>
      <c r="V9" s="2" t="s">
        <v>39</v>
      </c>
      <c r="W9" s="2" t="s">
        <v>40</v>
      </c>
      <c r="X9" s="2" t="s">
        <v>41</v>
      </c>
      <c r="Y9" s="2" t="s">
        <v>42</v>
      </c>
      <c r="Z9" s="2">
        <v>3716.3</v>
      </c>
      <c r="AA9" s="2">
        <v>13.89</v>
      </c>
      <c r="AB9" s="2">
        <f>ROUND(AVERAGE(F9,G9,H9),2)</f>
        <v>255016.67</v>
      </c>
      <c r="AC9" s="2">
        <f>AB9*E9</f>
        <v>255016.67</v>
      </c>
      <c r="AD9" s="8"/>
      <c r="AE9" s="8"/>
    </row>
    <row r="10" spans="1:31" ht="15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B10" s="5" t="s">
        <v>43</v>
      </c>
      <c r="AC10" s="13">
        <f>AC9</f>
        <v>255016.67</v>
      </c>
    </row>
    <row r="11" spans="1:31" ht="33.950000000000003" customHeight="1" x14ac:dyDescent="0.2">
      <c r="A11" s="18" t="s">
        <v>51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0"/>
    </row>
    <row r="12" spans="1:31" ht="1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1" ht="15" customHeight="1" x14ac:dyDescent="0.2">
      <c r="A13" s="25" t="s">
        <v>54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1" ht="1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</sheetData>
  <mergeCells count="14">
    <mergeCell ref="AA1:AC1"/>
    <mergeCell ref="A7:A8"/>
    <mergeCell ref="B7:C8"/>
    <mergeCell ref="A12:AC12"/>
    <mergeCell ref="A13:AC13"/>
    <mergeCell ref="A3:AC3"/>
    <mergeCell ref="A14:AC14"/>
    <mergeCell ref="A6:AC6"/>
    <mergeCell ref="B9:C9"/>
    <mergeCell ref="A10:Z10"/>
    <mergeCell ref="A11:AC11"/>
    <mergeCell ref="D7:D8"/>
    <mergeCell ref="E7:E8"/>
    <mergeCell ref="AB7:AB8"/>
  </mergeCells>
  <pageMargins left="0.24027777777777801" right="0.24027777777777801" top="0.05" bottom="0.209722222222222" header="0.51180555555555496" footer="0.51180555555555496"/>
  <pageSetup paperSize="9" scale="63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Кадырбердин Дамир</cp:lastModifiedBy>
  <cp:revision>7</cp:revision>
  <cp:lastPrinted>2014-05-23T17:45:00Z</cp:lastPrinted>
  <dcterms:created xsi:type="dcterms:W3CDTF">2014-01-17T11:35:00Z</dcterms:created>
  <dcterms:modified xsi:type="dcterms:W3CDTF">2024-08-19T06:28:01Z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