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ущелева С.Н\Закупки\2024\Процедуры\Насос СМ\"/>
    </mc:Choice>
  </mc:AlternateContent>
  <bookViews>
    <workbookView xWindow="360" yWindow="15" windowWidth="20955" windowHeight="9720"/>
  </bookViews>
  <sheets>
    <sheet name="НМЦК" sheetId="1" r:id="rId1"/>
  </sheets>
  <definedNames>
    <definedName name="_Hlk99372650" localSheetId="0">НМЦК!#REF!</definedName>
    <definedName name="_xlnm._FilterDatabase" localSheetId="0" hidden="1">НМЦК!$A$6:$M$6</definedName>
  </definedNames>
  <calcPr calcId="162913" refMode="R1C1"/>
</workbook>
</file>

<file path=xl/calcChain.xml><?xml version="1.0" encoding="utf-8"?>
<calcChain xmlns="http://schemas.openxmlformats.org/spreadsheetml/2006/main">
  <c r="J7" i="1" l="1"/>
  <c r="K7" i="1" s="1"/>
  <c r="I7" i="1"/>
  <c r="L7" i="1" s="1"/>
  <c r="M7" i="1" s="1"/>
  <c r="M8" i="1" l="1"/>
</calcChain>
</file>

<file path=xl/sharedStrings.xml><?xml version="1.0" encoding="utf-8"?>
<sst xmlns="http://schemas.openxmlformats.org/spreadsheetml/2006/main" count="21" uniqueCount="21">
  <si>
    <t xml:space="preserve">Приложение № 4
 к извещению о проведении состязательного отбора
в электронной форме </t>
  </si>
  <si>
    <t>Обоснование начальной (максимальной) цены договора</t>
  </si>
  <si>
    <t xml:space="preserve">Цена за единицу товара, работы, услуги (рублей)  </t>
  </si>
  <si>
    <t>Номер строки</t>
  </si>
  <si>
    <t>Наименование товара, работы, услуги, входящих в предмет закупки</t>
  </si>
  <si>
    <t>Единица измерения</t>
  </si>
  <si>
    <t>Количество</t>
  </si>
  <si>
    <t>Источник № 1</t>
  </si>
  <si>
    <t>Источник № 2</t>
  </si>
  <si>
    <t>Источник № 3</t>
  </si>
  <si>
    <t>Источник № 4</t>
  </si>
  <si>
    <t>Среднее арифметическое значение, руб.</t>
  </si>
  <si>
    <t>Среднее квадратическое отклонение</t>
  </si>
  <si>
    <t xml:space="preserve">Расчет коэффициента вариации 
цен  
</t>
  </si>
  <si>
    <t>Среднее арифметическое значение, руб., округлённое</t>
  </si>
  <si>
    <t>НМЦД</t>
  </si>
  <si>
    <t>шт</t>
  </si>
  <si>
    <t>ИТОГО:</t>
  </si>
  <si>
    <t xml:space="preserve">Насосный агрегат на раме СМ 200-150-315/4 УХЛ 4 с электродвигателем 5АИ 250S4 75*1500 IM 1001 </t>
  </si>
  <si>
    <t xml:space="preserve">Поставка насосного агрегат на раме СМ 200-150-315/4 УХЛ 4 с электродвигателем 5АИ 250S4 75*1500 IM 1001 </t>
  </si>
  <si>
    <r>
      <t xml:space="preserve">1.  НМЦД  рассчитана в воответствии с положением о закупке товаров, работ, услуг заказчика и составляет </t>
    </r>
    <r>
      <rPr>
        <b/>
        <sz val="12"/>
        <rFont val="Times New Roman"/>
        <family val="1"/>
        <charset val="204"/>
      </rPr>
      <t xml:space="preserve"> 257174,31 рублей</t>
    </r>
    <r>
      <rPr>
        <sz val="12"/>
        <rFont val="Times New Roman"/>
        <family val="1"/>
        <charset val="204"/>
      </rPr>
      <t xml:space="preserve">
2. В целях получения ценовой информации в отношении товара, являющегося предметом закупки, для определения начальной (максимальной) цены договора заказчиком были направлены запросы о предоставлении ценовой информации поставщикам, обладающим опытом поставок соответствующих товаров. 
Специалист по закупкам              _____________________ 
                                                                                         (подпись)               (расшифровка)    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</si>
</sst>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6" x14ac:knownFonts="1">
    <font>
      <sz val="10"/>
      <color theme="1"/>
      <name val="Arial"/>
    </font>
    <font>
      <sz val="10"/>
      <name val="Arial Cy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Protection="0"/>
  </cellStyleXfs>
  <cellXfs count="3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/>
    <xf numFmtId="2" fontId="3" fillId="2" borderId="0" xfId="0" applyNumberFormat="1" applyFont="1" applyFill="1"/>
    <xf numFmtId="0" fontId="4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/>
    <xf numFmtId="4" fontId="4" fillId="4" borderId="1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topLeftCell="A7" zoomScale="68" workbookViewId="0">
      <selection activeCell="A9" sqref="A9:J11"/>
    </sheetView>
  </sheetViews>
  <sheetFormatPr defaultColWidth="19.28515625" defaultRowHeight="15.75" x14ac:dyDescent="0.25"/>
  <cols>
    <col min="1" max="1" width="11" style="2" customWidth="1"/>
    <col min="2" max="2" width="50.28515625" style="3" customWidth="1"/>
    <col min="3" max="3" width="13.5703125" style="1" customWidth="1"/>
    <col min="4" max="4" width="17" style="1" customWidth="1"/>
    <col min="5" max="5" width="21.28515625" style="4" customWidth="1"/>
    <col min="6" max="7" width="18.5703125" style="4" customWidth="1"/>
    <col min="8" max="8" width="18.28515625" style="1" customWidth="1"/>
    <col min="9" max="9" width="15.5703125" style="5" customWidth="1"/>
    <col min="10" max="10" width="12.5703125" style="5" customWidth="1"/>
    <col min="11" max="11" width="15.5703125" style="1" customWidth="1"/>
    <col min="12" max="12" width="17.42578125" style="5" customWidth="1"/>
    <col min="13" max="13" width="24.42578125" style="1" customWidth="1"/>
    <col min="14" max="17" width="19.28515625" style="1" hidden="1" customWidth="1"/>
    <col min="18" max="18" width="0" style="1" hidden="1" customWidth="1"/>
    <col min="19" max="16384" width="19.28515625" style="1"/>
  </cols>
  <sheetData>
    <row r="1" spans="1:19" ht="57" customHeight="1" x14ac:dyDescent="0.25">
      <c r="H1" s="30" t="s">
        <v>0</v>
      </c>
      <c r="I1" s="30"/>
      <c r="J1" s="30"/>
      <c r="K1" s="30"/>
      <c r="L1" s="30"/>
      <c r="M1" s="30"/>
    </row>
    <row r="4" spans="1:19" x14ac:dyDescent="0.25">
      <c r="A4" s="6" t="s">
        <v>1</v>
      </c>
      <c r="B4" s="6"/>
      <c r="E4" s="31" t="s">
        <v>19</v>
      </c>
      <c r="F4" s="32"/>
      <c r="G4" s="32"/>
      <c r="H4" s="32"/>
      <c r="I4" s="32"/>
      <c r="J4" s="32"/>
      <c r="K4" s="32"/>
      <c r="L4" s="32"/>
      <c r="M4" s="32"/>
    </row>
    <row r="5" spans="1:19" x14ac:dyDescent="0.25">
      <c r="E5" s="33" t="s">
        <v>2</v>
      </c>
      <c r="F5" s="34"/>
      <c r="G5" s="34"/>
      <c r="H5" s="34"/>
      <c r="I5" s="35"/>
    </row>
    <row r="6" spans="1:19" ht="156" customHeight="1" x14ac:dyDescent="0.25">
      <c r="A6" s="8" t="s">
        <v>3</v>
      </c>
      <c r="B6" s="8" t="s">
        <v>4</v>
      </c>
      <c r="C6" s="9" t="s">
        <v>5</v>
      </c>
      <c r="D6" s="10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1" t="s">
        <v>11</v>
      </c>
      <c r="J6" s="11" t="s">
        <v>12</v>
      </c>
      <c r="K6" s="8" t="s">
        <v>13</v>
      </c>
      <c r="L6" s="11" t="s">
        <v>14</v>
      </c>
      <c r="M6" s="8" t="s">
        <v>15</v>
      </c>
      <c r="N6" s="12"/>
      <c r="S6" s="13"/>
    </row>
    <row r="7" spans="1:19" ht="47.25" x14ac:dyDescent="0.25">
      <c r="A7" s="14">
        <v>1</v>
      </c>
      <c r="B7" s="15" t="s">
        <v>18</v>
      </c>
      <c r="C7" s="16" t="s">
        <v>16</v>
      </c>
      <c r="D7" s="16">
        <v>1</v>
      </c>
      <c r="E7" s="17">
        <v>318180</v>
      </c>
      <c r="F7" s="18">
        <v>371240</v>
      </c>
      <c r="G7" s="18">
        <v>339000</v>
      </c>
      <c r="H7" s="18">
        <v>277.23</v>
      </c>
      <c r="I7" s="19">
        <f t="shared" ref="I7" si="0">AVERAGE(E7:H7)</f>
        <v>257174.3075</v>
      </c>
      <c r="J7" s="20">
        <f t="shared" ref="J7" si="1">STDEV(E7:H7)</f>
        <v>172650.15600345755</v>
      </c>
      <c r="K7" s="21">
        <f t="shared" ref="K7" si="2">J7/I7*100</f>
        <v>67.133516439412418</v>
      </c>
      <c r="L7" s="22">
        <f t="shared" ref="L7" si="3">ROUND(I7,2)</f>
        <v>257174.31</v>
      </c>
      <c r="M7" s="22">
        <f t="shared" ref="M7" si="4">D7*L7</f>
        <v>257174.31</v>
      </c>
      <c r="N7" s="12"/>
      <c r="S7" s="13"/>
    </row>
    <row r="8" spans="1:19" ht="42.75" customHeight="1" x14ac:dyDescent="0.25">
      <c r="A8" s="14"/>
      <c r="B8" s="14" t="s">
        <v>17</v>
      </c>
      <c r="C8" s="23"/>
      <c r="D8" s="24"/>
      <c r="E8" s="25"/>
      <c r="F8" s="25"/>
      <c r="G8" s="25"/>
      <c r="H8" s="25"/>
      <c r="I8" s="26"/>
      <c r="J8" s="20"/>
      <c r="K8" s="27"/>
      <c r="L8" s="28"/>
      <c r="M8" s="29">
        <f>SUM(M7:M7)</f>
        <v>257174.31</v>
      </c>
      <c r="N8" s="12"/>
      <c r="S8" s="13"/>
    </row>
    <row r="9" spans="1:19" ht="18.75" customHeight="1" x14ac:dyDescent="0.25">
      <c r="A9" s="36" t="s">
        <v>20</v>
      </c>
      <c r="B9" s="36"/>
      <c r="C9" s="36"/>
      <c r="D9" s="36"/>
      <c r="E9" s="36"/>
      <c r="F9" s="36"/>
      <c r="G9" s="36"/>
      <c r="H9" s="36"/>
      <c r="I9" s="36"/>
      <c r="J9" s="36"/>
    </row>
    <row r="10" spans="1:19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</row>
    <row r="11" spans="1:19" ht="158.25" customHeight="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</row>
  </sheetData>
  <mergeCells count="4">
    <mergeCell ref="H1:M1"/>
    <mergeCell ref="E4:M4"/>
    <mergeCell ref="E5:I5"/>
    <mergeCell ref="A9:J11"/>
  </mergeCells>
  <pageMargins left="0.35433070866141736" right="0.31496062992125984" top="0.98425196850393704" bottom="0.98425196850393704" header="0.51181102362204722" footer="0.51181102362204722"/>
  <pageSetup paperSize="9" scale="4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zakupki</cp:lastModifiedBy>
  <cp:revision>2</cp:revision>
  <dcterms:created xsi:type="dcterms:W3CDTF">2023-02-05T16:33:53Z</dcterms:created>
  <dcterms:modified xsi:type="dcterms:W3CDTF">2024-11-11T12:52:29Z</dcterms:modified>
</cp:coreProperties>
</file>