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775" yWindow="855" windowWidth="20730" windowHeight="11730"/>
  </bookViews>
  <sheets>
    <sheet name="Лот 3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K9" i="1" s="1"/>
  <c r="J9" i="1" l="1"/>
  <c r="I10" i="1"/>
  <c r="K10" i="1" s="1"/>
  <c r="J10" i="1" l="1"/>
  <c r="I8" i="1"/>
  <c r="J8" i="1" s="1"/>
  <c r="K8" i="1" l="1"/>
  <c r="K11" i="1" s="1"/>
</calcChain>
</file>

<file path=xl/sharedStrings.xml><?xml version="1.0" encoding="utf-8"?>
<sst xmlns="http://schemas.openxmlformats.org/spreadsheetml/2006/main" count="26" uniqueCount="24">
  <si>
    <t>Расчет обоснование</t>
  </si>
  <si>
    <t>№ п/п</t>
  </si>
  <si>
    <t>ОКПД2</t>
  </si>
  <si>
    <t>Наименование</t>
  </si>
  <si>
    <t>Ед. изм.</t>
  </si>
  <si>
    <t>Количество</t>
  </si>
  <si>
    <t>Мониторинг цен по поставщикам</t>
  </si>
  <si>
    <t>Средняя цена, руб</t>
  </si>
  <si>
    <t>Коэффициент вариации</t>
  </si>
  <si>
    <t xml:space="preserve">Начальная (максимальная) цена договора (руб) </t>
  </si>
  <si>
    <t xml:space="preserve">Поставщик 1 </t>
  </si>
  <si>
    <t xml:space="preserve">Поставщик 2 </t>
  </si>
  <si>
    <t xml:space="preserve">Поставщик 3  </t>
  </si>
  <si>
    <t xml:space="preserve">Итого </t>
  </si>
  <si>
    <t xml:space="preserve">Приложение № 7
к извещению на проведение запроса
котировок в электронной форме
</t>
  </si>
  <si>
    <t>Для установления начальной (максимальной ) цены договора  использован метод сопоставимых рыночных цен (анализ рынка) в соответствии с п. 1.2 Положения о закупке товаров, работ, услуг для нужд Заказчика</t>
  </si>
  <si>
    <t>начальной (максимальной) цены договора перед осуществлением закупки способом проведения 
запроса котировок в электронном виде среди СМП
 на поставку продуктов питания</t>
  </si>
  <si>
    <t>кг</t>
  </si>
  <si>
    <t>Мясо говядина замороженное б/к</t>
  </si>
  <si>
    <t>Мясо свинина б/к</t>
  </si>
  <si>
    <t>Печень говяжья</t>
  </si>
  <si>
    <t>10.11.31.110</t>
  </si>
  <si>
    <t xml:space="preserve">
10.11.32.110
</t>
  </si>
  <si>
    <t>10.11.31.140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</si>
</sst>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5" workbookViewId="0">
      <selection activeCell="F18" sqref="F18"/>
    </sheetView>
  </sheetViews>
  <sheetFormatPr defaultRowHeight="12.75" x14ac:dyDescent="0.2"/>
  <cols>
    <col min="1" max="1" width="4.85546875" style="2" customWidth="1"/>
    <col min="2" max="2" width="13.7109375" style="2" customWidth="1"/>
    <col min="3" max="3" width="26.42578125" style="2" customWidth="1"/>
    <col min="4" max="4" width="12.7109375" style="2" customWidth="1"/>
    <col min="5" max="6" width="13.5703125" style="2" customWidth="1"/>
    <col min="7" max="7" width="13.42578125" style="2" customWidth="1"/>
    <col min="8" max="8" width="13.7109375" style="2" customWidth="1"/>
    <col min="9" max="9" width="13.42578125" style="2" customWidth="1"/>
    <col min="10" max="10" width="16.28515625" style="2" customWidth="1"/>
    <col min="11" max="11" width="21.28515625" style="2" customWidth="1"/>
    <col min="12" max="12" width="19.7109375" style="2" customWidth="1"/>
    <col min="13" max="16384" width="9.140625" style="2"/>
  </cols>
  <sheetData>
    <row r="1" spans="1:13" ht="48.75" customHeight="1" x14ac:dyDescent="0.2">
      <c r="J1" s="18" t="s">
        <v>14</v>
      </c>
      <c r="K1" s="18"/>
      <c r="L1" s="8"/>
      <c r="M1" s="8"/>
    </row>
    <row r="2" spans="1:13" x14ac:dyDescent="0.2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ht="47.25" customHeight="1" x14ac:dyDescent="0.2">
      <c r="A3" s="16" t="s">
        <v>16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3" ht="39" customHeight="1" x14ac:dyDescent="0.2">
      <c r="A4" s="17" t="s">
        <v>15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7"/>
    </row>
    <row r="5" spans="1:13" x14ac:dyDescent="0.2">
      <c r="L5" s="1"/>
    </row>
    <row r="6" spans="1:13" x14ac:dyDescent="0.2">
      <c r="A6" s="21" t="s">
        <v>1</v>
      </c>
      <c r="B6" s="21" t="s">
        <v>2</v>
      </c>
      <c r="C6" s="23" t="s">
        <v>3</v>
      </c>
      <c r="D6" s="21" t="s">
        <v>4</v>
      </c>
      <c r="E6" s="21" t="s">
        <v>5</v>
      </c>
      <c r="F6" s="24" t="s">
        <v>6</v>
      </c>
      <c r="G6" s="24"/>
      <c r="H6" s="24"/>
      <c r="I6" s="23" t="s">
        <v>7</v>
      </c>
      <c r="J6" s="23" t="s">
        <v>8</v>
      </c>
      <c r="K6" s="23" t="s">
        <v>9</v>
      </c>
    </row>
    <row r="7" spans="1:13" x14ac:dyDescent="0.2">
      <c r="A7" s="22"/>
      <c r="B7" s="25"/>
      <c r="C7" s="21"/>
      <c r="D7" s="22"/>
      <c r="E7" s="22"/>
      <c r="F7" s="3" t="s">
        <v>10</v>
      </c>
      <c r="G7" s="3" t="s">
        <v>11</v>
      </c>
      <c r="H7" s="3" t="s">
        <v>12</v>
      </c>
      <c r="I7" s="23"/>
      <c r="J7" s="23"/>
      <c r="K7" s="23"/>
    </row>
    <row r="8" spans="1:13" ht="25.5" x14ac:dyDescent="0.2">
      <c r="A8" s="12">
        <v>1</v>
      </c>
      <c r="B8" s="14" t="s">
        <v>21</v>
      </c>
      <c r="C8" s="14" t="s">
        <v>18</v>
      </c>
      <c r="D8" s="13" t="s">
        <v>17</v>
      </c>
      <c r="E8" s="4">
        <v>530</v>
      </c>
      <c r="F8" s="9">
        <v>800</v>
      </c>
      <c r="G8" s="9">
        <v>810</v>
      </c>
      <c r="H8" s="10">
        <v>840</v>
      </c>
      <c r="I8" s="5">
        <f>(H8+G8+F8)/3</f>
        <v>816.66666666666663</v>
      </c>
      <c r="J8" s="5">
        <f>STDEV(F8:H8)/I8*100</f>
        <v>2.5489787748564892</v>
      </c>
      <c r="K8" s="5">
        <f>I8*E8</f>
        <v>432833.33333333331</v>
      </c>
    </row>
    <row r="9" spans="1:13" ht="51" x14ac:dyDescent="0.2">
      <c r="A9" s="12">
        <v>2</v>
      </c>
      <c r="B9" s="14" t="s">
        <v>22</v>
      </c>
      <c r="C9" s="14" t="s">
        <v>19</v>
      </c>
      <c r="D9" s="13" t="s">
        <v>17</v>
      </c>
      <c r="E9" s="4">
        <v>200</v>
      </c>
      <c r="F9" s="9">
        <v>495</v>
      </c>
      <c r="G9" s="9">
        <v>498</v>
      </c>
      <c r="H9" s="10">
        <v>520</v>
      </c>
      <c r="I9" s="5">
        <f>(H9+G9+F9)/3</f>
        <v>504.33333333333331</v>
      </c>
      <c r="J9" s="5">
        <f>STDEV(F9:H9)/I9*100</f>
        <v>2.7066219734888657</v>
      </c>
      <c r="K9" s="5">
        <f>I9*E9</f>
        <v>100866.66666666666</v>
      </c>
    </row>
    <row r="10" spans="1:13" x14ac:dyDescent="0.2">
      <c r="A10" s="12">
        <v>3</v>
      </c>
      <c r="B10" s="11" t="s">
        <v>23</v>
      </c>
      <c r="C10" s="11" t="s">
        <v>20</v>
      </c>
      <c r="D10" s="13" t="s">
        <v>17</v>
      </c>
      <c r="E10" s="4">
        <v>200</v>
      </c>
      <c r="F10" s="9">
        <v>380</v>
      </c>
      <c r="G10" s="9">
        <v>386</v>
      </c>
      <c r="H10" s="10">
        <v>496</v>
      </c>
      <c r="I10" s="5">
        <f t="shared" ref="I10" si="0">(H10+G10+F10)/3</f>
        <v>420.66666666666669</v>
      </c>
      <c r="J10" s="5">
        <f t="shared" ref="J10" si="1">STDEV(F10:H10)/I10*100</f>
        <v>15.525242346150185</v>
      </c>
      <c r="K10" s="5">
        <f t="shared" ref="K10" si="2">I10*E10</f>
        <v>84133.333333333343</v>
      </c>
    </row>
    <row r="11" spans="1:13" x14ac:dyDescent="0.2">
      <c r="A11" s="19" t="s">
        <v>13</v>
      </c>
      <c r="B11" s="20"/>
      <c r="C11" s="20"/>
      <c r="D11" s="20"/>
      <c r="E11" s="20"/>
      <c r="F11" s="20"/>
      <c r="G11" s="20"/>
      <c r="H11" s="20"/>
      <c r="I11" s="20"/>
      <c r="J11" s="20"/>
      <c r="K11" s="6">
        <f>SUM(K8:K10)</f>
        <v>617833.33333333337</v>
      </c>
    </row>
  </sheetData>
  <mergeCells count="14">
    <mergeCell ref="A2:L2"/>
    <mergeCell ref="A3:L3"/>
    <mergeCell ref="A4:K4"/>
    <mergeCell ref="J1:K1"/>
    <mergeCell ref="A11:J11"/>
    <mergeCell ref="D6:D7"/>
    <mergeCell ref="E6:E7"/>
    <mergeCell ref="I6:I7"/>
    <mergeCell ref="J6:J7"/>
    <mergeCell ref="A6:A7"/>
    <mergeCell ref="C6:C7"/>
    <mergeCell ref="F6:H6"/>
    <mergeCell ref="B6:B7"/>
    <mergeCell ref="K6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2024-12-08T12:26:59Z</dcterms:modified>
</cp:coreProperties>
</file>