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755" yWindow="690" windowWidth="21900" windowHeight="12195"/>
  </bookViews>
  <sheets>
    <sheet name="НМЦК" sheetId="1" r:id="rId1"/>
  </sheets>
  <definedNames>
    <definedName name="_Hlk99372650" localSheetId="0">НМЦК!#REF!</definedName>
    <definedName name="_xlnm._FilterDatabase" localSheetId="0" hidden="1">НМЦК!$A$4:$L$4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/>
  <c r="K5"/>
  <c r="L5" s="1"/>
  <c r="L6" s="1"/>
  <c r="J5" l="1"/>
</calcChain>
</file>

<file path=xl/sharedStrings.xml><?xml version="1.0" encoding="utf-8"?>
<sst xmlns="http://schemas.openxmlformats.org/spreadsheetml/2006/main" count="21" uniqueCount="21">
  <si>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</si>
  <si>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</si>
  <si>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</si>
  <si>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</si>
  <si>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</si>
  <si>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Источник № 1</t>
  </si>
  <si>
    <t>Источник № 2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</si>
  <si>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</si>
  <si>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</si>
  <si>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</si>
  <si>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Среднее арифметическое значение, руб., округлённое</t>
  </si>
  <si>
    <t>НМЦД</t>
  </si>
  <si>
    <t>ИТОГО:</t>
  </si>
  <si>
    <t>Обоснование начальной (максимальной) цены договора на поставку концентрата минерального «Галит»</t>
  </si>
  <si>
    <t>Источник № 3</t>
  </si>
  <si>
    <t>т</t>
  </si>
  <si>
    <t>13 333,34</t>
  </si>
  <si>
    <t>Приложение № 4
 к извещению о запросе котировок 
в электронной форме</t>
  </si>
  <si>
    <t>Концентрат минеральный-галит</t>
  </si>
  <si>
    <t xml:space="preserve"> </t>
  </si>
  <si>
    <r>
      <t xml:space="preserve">1.  НМЦД  рассчитана в воответствии с положением
о закупке товаров, работ, услуг заказчика и составляет </t>
    </r>
    <r>
      <rPr>
        <b/>
        <sz val="10"/>
        <rFont val="Times New Roman"/>
        <family val="1"/>
        <charset val="204"/>
      </rPr>
      <t xml:space="preserve"> 79 266,66 рублей</t>
    </r>
    <r>
      <rPr>
        <sz val="10"/>
        <rFont val="Times New Roman"/>
        <family val="1"/>
        <charset val="204"/>
      </rPr>
      <t xml:space="preserve">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
 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</si>
</sst>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0"/>
      <color theme="1"/>
      <name val="Arial"/>
    </font>
    <font>
      <sz val="10"/>
      <name val="Arial Cyr"/>
    </font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Protection="0"/>
  </cellStyleXfs>
  <cellXfs count="34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0" borderId="0" xfId="0" applyFont="1"/>
    <xf numFmtId="2" fontId="4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10" fontId="4" fillId="2" borderId="4" xfId="2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/>
    <xf numFmtId="4" fontId="3" fillId="2" borderId="4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2" fontId="4" fillId="2" borderId="0" xfId="0" applyNumberFormat="1" applyFont="1" applyFill="1" applyAlignment="1">
      <alignment horizontal="right" wrapText="1"/>
    </xf>
    <xf numFmtId="2" fontId="4" fillId="2" borderId="0" xfId="0" applyNumberFormat="1" applyFont="1" applyFill="1" applyAlignment="1">
      <alignment horizontal="right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600075</xdr:colOff>
      <xdr:row>4</xdr:row>
      <xdr:rowOff>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391900" y="2714625"/>
          <a:ext cx="590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tabSelected="1" zoomScale="78" workbookViewId="0">
      <selection activeCell="C19" sqref="C19"/>
    </sheetView>
  </sheetViews>
  <sheetFormatPr defaultColWidth="19.28515625" defaultRowHeight="12.75"/>
  <cols>
    <col min="1" max="1" width="13.7109375" style="5" customWidth="1"/>
    <col min="2" max="2" width="50.28515625" style="6" customWidth="1"/>
    <col min="3" max="3" width="10" style="2" bestFit="1" customWidth="1"/>
    <col min="4" max="4" width="11" style="2" bestFit="1" customWidth="1"/>
    <col min="5" max="6" width="13.5703125" style="3" bestFit="1" customWidth="1"/>
    <col min="7" max="7" width="13.5703125" style="2" bestFit="1" customWidth="1"/>
    <col min="8" max="8" width="15.5703125" style="4" customWidth="1"/>
    <col min="9" max="9" width="12.5703125" style="4" customWidth="1"/>
    <col min="10" max="10" width="15.5703125" style="2" customWidth="1"/>
    <col min="11" max="11" width="13.85546875" style="4" customWidth="1"/>
    <col min="12" max="12" width="8.85546875" style="2" bestFit="1" customWidth="1"/>
    <col min="13" max="16" width="19.28515625" style="2" hidden="1" customWidth="1"/>
    <col min="17" max="17" width="0" style="2" hidden="1" customWidth="1"/>
    <col min="18" max="16384" width="19.28515625" style="2"/>
  </cols>
  <sheetData>
    <row r="1" spans="1:18" ht="47.25" customHeight="1">
      <c r="I1" s="32" t="s">
        <v>17</v>
      </c>
      <c r="J1" s="33"/>
      <c r="K1" s="33"/>
      <c r="L1" s="33"/>
    </row>
    <row r="2" spans="1:18" ht="63.95" customHeight="1">
      <c r="A2" s="1" t="s">
        <v>13</v>
      </c>
      <c r="B2" s="1"/>
      <c r="E2" s="3" t="s">
        <v>19</v>
      </c>
    </row>
    <row r="3" spans="1:18">
      <c r="E3" s="28" t="s">
        <v>0</v>
      </c>
      <c r="F3" s="29"/>
      <c r="G3" s="29"/>
      <c r="H3" s="30"/>
    </row>
    <row r="4" spans="1:18" ht="63.75">
      <c r="A4" s="7" t="s">
        <v>1</v>
      </c>
      <c r="B4" s="7" t="s">
        <v>2</v>
      </c>
      <c r="C4" s="8" t="s">
        <v>3</v>
      </c>
      <c r="D4" s="7" t="s">
        <v>4</v>
      </c>
      <c r="E4" s="8" t="s">
        <v>5</v>
      </c>
      <c r="F4" s="8" t="s">
        <v>6</v>
      </c>
      <c r="G4" s="8" t="s">
        <v>14</v>
      </c>
      <c r="H4" s="9" t="s">
        <v>7</v>
      </c>
      <c r="I4" s="9" t="s">
        <v>8</v>
      </c>
      <c r="J4" s="10" t="s">
        <v>9</v>
      </c>
      <c r="K4" s="9" t="s">
        <v>10</v>
      </c>
      <c r="L4" s="10" t="s">
        <v>11</v>
      </c>
      <c r="M4" s="11"/>
      <c r="R4" s="12"/>
    </row>
    <row r="5" spans="1:18">
      <c r="A5" s="13">
        <v>1</v>
      </c>
      <c r="B5" s="13" t="s">
        <v>18</v>
      </c>
      <c r="C5" s="13" t="s">
        <v>15</v>
      </c>
      <c r="D5" s="13">
        <v>6</v>
      </c>
      <c r="E5" s="14">
        <v>13800</v>
      </c>
      <c r="F5" s="14">
        <v>12500</v>
      </c>
      <c r="G5" s="15" t="s">
        <v>16</v>
      </c>
      <c r="H5" s="16">
        <v>13211.11</v>
      </c>
      <c r="I5" s="17">
        <f t="shared" ref="I5" si="0">STDEV(E5:G5)</f>
        <v>919.23881554251182</v>
      </c>
      <c r="J5" s="18">
        <f t="shared" ref="J5" si="1">I5/H5</f>
        <v>6.9580740417914302E-2</v>
      </c>
      <c r="K5" s="19">
        <f t="shared" ref="K5" si="2">ROUND(H5,2)</f>
        <v>13211.11</v>
      </c>
      <c r="L5" s="20">
        <f t="shared" ref="L5" si="3">D5*K5</f>
        <v>79266.66</v>
      </c>
      <c r="M5" s="11"/>
      <c r="R5" s="12"/>
    </row>
    <row r="6" spans="1:18">
      <c r="A6" s="21"/>
      <c r="B6" s="21" t="s">
        <v>12</v>
      </c>
      <c r="C6" s="21"/>
      <c r="D6" s="22"/>
      <c r="E6" s="23"/>
      <c r="F6" s="23"/>
      <c r="G6" s="23"/>
      <c r="H6" s="24"/>
      <c r="I6" s="17"/>
      <c r="J6" s="18"/>
      <c r="K6" s="25"/>
      <c r="L6" s="26">
        <f>SUM(L5:L5)</f>
        <v>79266.66</v>
      </c>
      <c r="M6" s="11"/>
      <c r="R6" s="12"/>
    </row>
    <row r="7" spans="1:18">
      <c r="A7" s="31" t="s">
        <v>20</v>
      </c>
      <c r="B7" s="31"/>
      <c r="C7" s="31"/>
      <c r="D7" s="31"/>
      <c r="E7" s="31"/>
      <c r="F7" s="31"/>
      <c r="G7" s="27"/>
    </row>
    <row r="8" spans="1:18">
      <c r="A8" s="31"/>
      <c r="B8" s="31"/>
      <c r="C8" s="31"/>
      <c r="D8" s="31"/>
      <c r="E8" s="31"/>
      <c r="F8" s="31"/>
      <c r="G8" s="27"/>
    </row>
    <row r="9" spans="1:18" ht="158.25" customHeight="1">
      <c r="A9" s="31"/>
      <c r="B9" s="31"/>
      <c r="C9" s="31"/>
      <c r="D9" s="31"/>
      <c r="E9" s="31"/>
      <c r="F9" s="31"/>
      <c r="G9" s="27"/>
    </row>
  </sheetData>
  <mergeCells count="3">
    <mergeCell ref="E3:H3"/>
    <mergeCell ref="A7:F9"/>
    <mergeCell ref="I1:L1"/>
  </mergeCells>
  <pageMargins left="0.35433070866141736" right="0.31496062992125984" top="0.98425196850393704" bottom="0.98425196850393704" header="0.51181102362204722" footer="0.51181102362204722"/>
  <pageSetup paperSize="9" scale="47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1</cp:revision>
  <dcterms:created xsi:type="dcterms:W3CDTF">2023-02-05T16:33:53Z</dcterms:created>
  <dcterms:modified xsi:type="dcterms:W3CDTF">2024-12-12T06:30:43Z</dcterms:modified>
</cp:coreProperties>
</file>