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orovina\Desktop\Закупки 2025\Запрос котировок\Поставка канцтоваров и хоз.принадлежностей\"/>
    </mc:Choice>
  </mc:AlternateContent>
  <xr:revisionPtr revIDLastSave="0" documentId="13_ncr:1_{68D01B74-A056-4CD4-92CF-41F2F7216F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1" i="1"/>
  <c r="H16" i="1"/>
  <c r="L16" i="1" s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L50" i="1" s="1"/>
  <c r="H51" i="1"/>
  <c r="H15" i="1"/>
  <c r="L15" i="1" s="1"/>
  <c r="L52" i="1" l="1"/>
</calcChain>
</file>

<file path=xl/sharedStrings.xml><?xml version="1.0" encoding="utf-8"?>
<sst xmlns="http://schemas.openxmlformats.org/spreadsheetml/2006/main" count="94" uniqueCount="68">
  <si>
    <t>Приложение №2 к извещению о проведении запроса которивок</t>
  </si>
  <si>
    <t>ОБОСНОВАНИЕ НАЧАЛЬНОЙ (МАКСИМАЛЬНОЙ) ЦЕНЫ ДОГОВОРА (ЦЕНА ЛОТА)</t>
  </si>
  <si>
    <t>на основании методасопоставимых рыночных цен (анализ рынка)</t>
  </si>
  <si>
    <t>Закупка канцтоваров и хоз.принадлежностей</t>
  </si>
  <si>
    <t>Используемый метод определения НМЦК с обоснованием</t>
  </si>
  <si>
    <t>Начальная (максимальная) цена договора (цена лота) определена методом сопоставимых рыночных цен</t>
  </si>
  <si>
    <t>Расчет НМЦД</t>
  </si>
  <si>
    <t>Расчет произведен в соответствии с формулами, приведенными в п.3.20-3.21 Методических рекомендаций</t>
  </si>
  <si>
    <t>№ п/п</t>
  </si>
  <si>
    <t>Наименование товара, работ, услуг</t>
  </si>
  <si>
    <t>Ед.изм.</t>
  </si>
  <si>
    <t>Кол-во</t>
  </si>
  <si>
    <t>Цена за единицу с  НДС, источник №1/сумма</t>
  </si>
  <si>
    <t>Цена за единицу с  НДС, источник №2/сумма</t>
  </si>
  <si>
    <t>Цена за единицу с  НДС, источник №3/сумма</t>
  </si>
  <si>
    <t>Средняя арифметическая величина цены единицы продукции</t>
  </si>
  <si>
    <t>Сумма</t>
  </si>
  <si>
    <t>Чековая лента 80мм</t>
  </si>
  <si>
    <t xml:space="preserve">Чековая лента 57мм </t>
  </si>
  <si>
    <t>шт.</t>
  </si>
  <si>
    <t>Ежедневник датированный</t>
  </si>
  <si>
    <t>Ручка гелевая черная</t>
  </si>
  <si>
    <t>Конверты Е65 (110*220мм)</t>
  </si>
  <si>
    <t>к-т 1000 шт.</t>
  </si>
  <si>
    <t>Ластик</t>
  </si>
  <si>
    <t>Ручка шариковая синяя</t>
  </si>
  <si>
    <t>Папка-регистратор 50мм</t>
  </si>
  <si>
    <t xml:space="preserve">Клей-карандаш </t>
  </si>
  <si>
    <t>Скобы для степлера №10</t>
  </si>
  <si>
    <t>уп.1000 шт.</t>
  </si>
  <si>
    <t>Скрепки 28мм</t>
  </si>
  <si>
    <t>уп. 100 шт.</t>
  </si>
  <si>
    <t>Степлер №10</t>
  </si>
  <si>
    <t>Папка-уголок А4</t>
  </si>
  <si>
    <t>Средство для мытья стекол и зеркал</t>
  </si>
  <si>
    <t>Освежитель WC (для туалета)</t>
  </si>
  <si>
    <t>Средство чистящее кислотное</t>
  </si>
  <si>
    <t>Чистящее средство WC</t>
  </si>
  <si>
    <t>Средство для уборки туалета</t>
  </si>
  <si>
    <t>Средство чистящее для сантехники</t>
  </si>
  <si>
    <t>Средство для мытья пола 5л.</t>
  </si>
  <si>
    <t>Перчатки латексные</t>
  </si>
  <si>
    <t>Мешки 30л.</t>
  </si>
  <si>
    <t>рулон 30шт.</t>
  </si>
  <si>
    <t>Мешки 60л.</t>
  </si>
  <si>
    <t>рулон 20шт.</t>
  </si>
  <si>
    <t>Мешки 120л.</t>
  </si>
  <si>
    <t>рулон 10шт.</t>
  </si>
  <si>
    <t>Мешки 240л.</t>
  </si>
  <si>
    <t>Полироль для мебели</t>
  </si>
  <si>
    <t>Мыло жидкое 5л.</t>
  </si>
  <si>
    <t>Ручка-корректор</t>
  </si>
  <si>
    <t>Лоток горизонтальный</t>
  </si>
  <si>
    <t>Папки-файлы</t>
  </si>
  <si>
    <t>к-т 100шт.</t>
  </si>
  <si>
    <t>Блок для записи</t>
  </si>
  <si>
    <t>Наименование договора</t>
  </si>
  <si>
    <t>Степлер №24/6,№26/6</t>
  </si>
  <si>
    <t>Скоросшиватель бумажный Дело</t>
  </si>
  <si>
    <t xml:space="preserve">Корректирующая лента </t>
  </si>
  <si>
    <t>Мешки 160 л.</t>
  </si>
  <si>
    <t>Полотно ХПП</t>
  </si>
  <si>
    <t>Бумага офисная А4</t>
  </si>
  <si>
    <t>пачка</t>
  </si>
  <si>
    <t>м.п.</t>
  </si>
  <si>
    <t>ИТОГО:</t>
  </si>
  <si>
    <t>уп.</t>
  </si>
  <si>
    <t>на закупку  канцтоваров и хоз. принадлежностей на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</si>
</sst>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2" fontId="3" fillId="0" borderId="2" xfId="0" applyNumberFormat="1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/>
    <xf numFmtId="2" fontId="2" fillId="0" borderId="2" xfId="0" applyNumberFormat="1" applyFont="1" applyBorder="1" applyAlignment="1"/>
    <xf numFmtId="2" fontId="2" fillId="0" borderId="3" xfId="0" applyNumberFormat="1" applyFont="1" applyBorder="1" applyAlignment="1"/>
    <xf numFmtId="2" fontId="2" fillId="0" borderId="4" xfId="0" applyNumberFormat="1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workbookViewId="0">
      <selection activeCell="A4" sqref="A4:N4"/>
    </sheetView>
  </sheetViews>
  <sheetFormatPr defaultRowHeight="15" x14ac:dyDescent="0.25"/>
  <cols>
    <col min="2" max="2" width="34.85546875" customWidth="1"/>
    <col min="3" max="3" width="12.5703125" customWidth="1"/>
    <col min="5" max="5" width="18.5703125" customWidth="1"/>
    <col min="6" max="6" width="18.28515625" customWidth="1"/>
    <col min="7" max="7" width="18.5703125" customWidth="1"/>
  </cols>
  <sheetData>
    <row r="1" spans="1:14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2" t="s">
        <v>67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0" t="s">
        <v>56</v>
      </c>
      <c r="B5" s="10"/>
      <c r="C5" s="10"/>
      <c r="D5" s="10"/>
      <c r="E5" s="10"/>
      <c r="F5" s="10"/>
      <c r="G5" s="10"/>
      <c r="H5" s="10"/>
      <c r="I5" s="10"/>
      <c r="J5" s="10" t="s">
        <v>3</v>
      </c>
      <c r="K5" s="10"/>
      <c r="L5" s="10"/>
      <c r="M5" s="10"/>
      <c r="N5" s="10"/>
    </row>
    <row r="6" spans="1:14" x14ac:dyDescent="0.25">
      <c r="A6" s="10" t="s">
        <v>4</v>
      </c>
      <c r="B6" s="10"/>
      <c r="C6" s="10"/>
      <c r="D6" s="10"/>
      <c r="E6" s="10"/>
      <c r="F6" s="10"/>
      <c r="G6" s="10"/>
      <c r="H6" s="10"/>
      <c r="I6" s="10"/>
      <c r="J6" s="9" t="s">
        <v>5</v>
      </c>
      <c r="K6" s="9"/>
      <c r="L6" s="9"/>
      <c r="M6" s="9"/>
      <c r="N6" s="9"/>
    </row>
    <row r="7" spans="1:14" x14ac:dyDescent="0.25">
      <c r="A7" s="10"/>
      <c r="B7" s="10"/>
      <c r="C7" s="10"/>
      <c r="D7" s="10"/>
      <c r="E7" s="10"/>
      <c r="F7" s="10"/>
      <c r="G7" s="10"/>
      <c r="H7" s="10"/>
      <c r="I7" s="10"/>
      <c r="J7" s="9"/>
      <c r="K7" s="9"/>
      <c r="L7" s="9"/>
      <c r="M7" s="9"/>
      <c r="N7" s="9"/>
    </row>
    <row r="8" spans="1:14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9" t="s">
        <v>7</v>
      </c>
      <c r="K9" s="9"/>
      <c r="L9" s="9"/>
      <c r="M9" s="9"/>
      <c r="N9" s="9"/>
    </row>
    <row r="10" spans="1:14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9"/>
      <c r="K10" s="9"/>
      <c r="L10" s="9"/>
      <c r="M10" s="9"/>
      <c r="N10" s="9"/>
    </row>
    <row r="11" spans="1:14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15" customHeight="1" x14ac:dyDescent="0.25">
      <c r="A12" s="10" t="s">
        <v>8</v>
      </c>
      <c r="B12" s="10" t="s">
        <v>9</v>
      </c>
      <c r="C12" s="10" t="s">
        <v>10</v>
      </c>
      <c r="D12" s="10" t="s">
        <v>11</v>
      </c>
      <c r="E12" s="9" t="s">
        <v>12</v>
      </c>
      <c r="F12" s="9" t="s">
        <v>13</v>
      </c>
      <c r="G12" s="9" t="s">
        <v>14</v>
      </c>
      <c r="H12" s="9" t="s">
        <v>15</v>
      </c>
      <c r="I12" s="9"/>
      <c r="J12" s="9"/>
      <c r="K12" s="9"/>
      <c r="L12" s="9" t="s">
        <v>16</v>
      </c>
      <c r="M12" s="9"/>
      <c r="N12" s="9"/>
    </row>
    <row r="13" spans="1:14" x14ac:dyDescent="0.25">
      <c r="A13" s="10"/>
      <c r="B13" s="10"/>
      <c r="C13" s="10"/>
      <c r="D13" s="10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10"/>
      <c r="B14" s="10"/>
      <c r="C14" s="10"/>
      <c r="D14" s="10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1">
        <v>1</v>
      </c>
      <c r="B15" s="1" t="s">
        <v>18</v>
      </c>
      <c r="C15" s="1" t="s">
        <v>66</v>
      </c>
      <c r="D15" s="1">
        <v>15</v>
      </c>
      <c r="E15" s="1">
        <v>1059.24</v>
      </c>
      <c r="F15" s="1">
        <v>893.28</v>
      </c>
      <c r="G15" s="1">
        <v>1131.5999999999999</v>
      </c>
      <c r="H15" s="6">
        <f>SUM(E15+F15+G15)/3</f>
        <v>1028.04</v>
      </c>
      <c r="I15" s="7"/>
      <c r="J15" s="7"/>
      <c r="K15" s="8"/>
      <c r="L15" s="6">
        <f>D15*H15</f>
        <v>15420.599999999999</v>
      </c>
      <c r="M15" s="7"/>
      <c r="N15" s="8"/>
    </row>
    <row r="16" spans="1:14" x14ac:dyDescent="0.25">
      <c r="A16" s="1">
        <v>2</v>
      </c>
      <c r="B16" s="1" t="s">
        <v>17</v>
      </c>
      <c r="C16" s="1" t="s">
        <v>66</v>
      </c>
      <c r="D16" s="1">
        <v>15</v>
      </c>
      <c r="E16" s="1">
        <v>1001.58</v>
      </c>
      <c r="F16" s="1">
        <v>877.98</v>
      </c>
      <c r="G16" s="1">
        <v>863.4</v>
      </c>
      <c r="H16" s="6">
        <f t="shared" ref="H16:H51" si="0">SUM(E16+F16+G16)/3</f>
        <v>914.32</v>
      </c>
      <c r="I16" s="7"/>
      <c r="J16" s="7"/>
      <c r="K16" s="8"/>
      <c r="L16" s="6">
        <f t="shared" ref="L16:L51" si="1">D16*H16</f>
        <v>13714.800000000001</v>
      </c>
      <c r="M16" s="7"/>
      <c r="N16" s="8"/>
    </row>
    <row r="17" spans="1:14" x14ac:dyDescent="0.25">
      <c r="A17" s="1">
        <v>3</v>
      </c>
      <c r="B17" s="1" t="s">
        <v>20</v>
      </c>
      <c r="C17" s="1" t="s">
        <v>19</v>
      </c>
      <c r="D17" s="1">
        <v>2</v>
      </c>
      <c r="E17" s="1">
        <v>274.56</v>
      </c>
      <c r="F17" s="1">
        <v>222</v>
      </c>
      <c r="G17" s="1">
        <v>274</v>
      </c>
      <c r="H17" s="6">
        <f t="shared" si="0"/>
        <v>256.8533333333333</v>
      </c>
      <c r="I17" s="7"/>
      <c r="J17" s="7"/>
      <c r="K17" s="8"/>
      <c r="L17" s="6">
        <f t="shared" si="1"/>
        <v>513.70666666666659</v>
      </c>
      <c r="M17" s="7"/>
      <c r="N17" s="8"/>
    </row>
    <row r="18" spans="1:14" x14ac:dyDescent="0.25">
      <c r="A18" s="1">
        <v>4</v>
      </c>
      <c r="B18" s="1" t="s">
        <v>21</v>
      </c>
      <c r="C18" s="1" t="s">
        <v>19</v>
      </c>
      <c r="D18" s="1">
        <v>12</v>
      </c>
      <c r="E18" s="1">
        <v>34.93</v>
      </c>
      <c r="F18" s="1">
        <v>34.92</v>
      </c>
      <c r="G18" s="1">
        <v>36.799999999999997</v>
      </c>
      <c r="H18" s="6">
        <f t="shared" si="0"/>
        <v>35.549999999999997</v>
      </c>
      <c r="I18" s="7"/>
      <c r="J18" s="7"/>
      <c r="K18" s="8"/>
      <c r="L18" s="6">
        <f t="shared" si="1"/>
        <v>426.59999999999997</v>
      </c>
      <c r="M18" s="7"/>
      <c r="N18" s="8"/>
    </row>
    <row r="19" spans="1:14" x14ac:dyDescent="0.25">
      <c r="A19" s="1">
        <v>5</v>
      </c>
      <c r="B19" s="1" t="s">
        <v>22</v>
      </c>
      <c r="C19" s="1" t="s">
        <v>23</v>
      </c>
      <c r="D19" s="1">
        <v>4</v>
      </c>
      <c r="E19" s="1">
        <v>2211.66</v>
      </c>
      <c r="F19" s="1">
        <v>2438</v>
      </c>
      <c r="G19" s="1">
        <v>2345.2800000000002</v>
      </c>
      <c r="H19" s="6">
        <f t="shared" si="0"/>
        <v>2331.646666666667</v>
      </c>
      <c r="I19" s="7"/>
      <c r="J19" s="7"/>
      <c r="K19" s="8"/>
      <c r="L19" s="6">
        <f t="shared" si="1"/>
        <v>9326.586666666668</v>
      </c>
      <c r="M19" s="7"/>
      <c r="N19" s="8"/>
    </row>
    <row r="20" spans="1:14" x14ac:dyDescent="0.25">
      <c r="A20" s="1">
        <v>6</v>
      </c>
      <c r="B20" s="1" t="s">
        <v>24</v>
      </c>
      <c r="C20" s="1" t="s">
        <v>19</v>
      </c>
      <c r="D20" s="1">
        <v>60</v>
      </c>
      <c r="E20" s="1">
        <v>23.52</v>
      </c>
      <c r="F20" s="1">
        <v>9.51</v>
      </c>
      <c r="G20" s="1">
        <v>27.6</v>
      </c>
      <c r="H20" s="6">
        <f t="shared" si="0"/>
        <v>20.21</v>
      </c>
      <c r="I20" s="7"/>
      <c r="J20" s="7"/>
      <c r="K20" s="8"/>
      <c r="L20" s="6">
        <f t="shared" si="1"/>
        <v>1212.6000000000001</v>
      </c>
      <c r="M20" s="7"/>
      <c r="N20" s="8"/>
    </row>
    <row r="21" spans="1:14" x14ac:dyDescent="0.25">
      <c r="A21" s="1">
        <v>7</v>
      </c>
      <c r="B21" s="1" t="s">
        <v>25</v>
      </c>
      <c r="C21" s="1" t="s">
        <v>19</v>
      </c>
      <c r="D21" s="1">
        <v>200</v>
      </c>
      <c r="E21" s="1">
        <v>19.760000000000002</v>
      </c>
      <c r="F21" s="1">
        <v>10</v>
      </c>
      <c r="G21" s="1">
        <v>13.3</v>
      </c>
      <c r="H21" s="6">
        <f t="shared" si="0"/>
        <v>14.353333333333333</v>
      </c>
      <c r="I21" s="7"/>
      <c r="J21" s="7"/>
      <c r="K21" s="8"/>
      <c r="L21" s="6">
        <f t="shared" si="1"/>
        <v>2870.6666666666665</v>
      </c>
      <c r="M21" s="7"/>
      <c r="N21" s="8"/>
    </row>
    <row r="22" spans="1:14" x14ac:dyDescent="0.25">
      <c r="A22" s="1">
        <v>8</v>
      </c>
      <c r="B22" s="1" t="s">
        <v>26</v>
      </c>
      <c r="C22" s="1" t="s">
        <v>19</v>
      </c>
      <c r="D22" s="1">
        <v>20</v>
      </c>
      <c r="E22" s="1">
        <v>304.08</v>
      </c>
      <c r="F22" s="1">
        <v>291</v>
      </c>
      <c r="G22" s="1">
        <v>223.97</v>
      </c>
      <c r="H22" s="6">
        <f t="shared" si="0"/>
        <v>273.01666666666665</v>
      </c>
      <c r="I22" s="7"/>
      <c r="J22" s="7"/>
      <c r="K22" s="8"/>
      <c r="L22" s="6">
        <f t="shared" si="1"/>
        <v>5460.333333333333</v>
      </c>
      <c r="M22" s="7"/>
      <c r="N22" s="8"/>
    </row>
    <row r="23" spans="1:14" x14ac:dyDescent="0.25">
      <c r="A23" s="1">
        <v>9</v>
      </c>
      <c r="B23" s="1" t="s">
        <v>27</v>
      </c>
      <c r="C23" s="1" t="s">
        <v>19</v>
      </c>
      <c r="D23" s="1">
        <v>40</v>
      </c>
      <c r="E23" s="1">
        <v>19.46</v>
      </c>
      <c r="F23" s="1">
        <v>23</v>
      </c>
      <c r="G23" s="1">
        <v>19.5</v>
      </c>
      <c r="H23" s="6">
        <f t="shared" si="0"/>
        <v>20.653333333333332</v>
      </c>
      <c r="I23" s="7"/>
      <c r="J23" s="7"/>
      <c r="K23" s="8"/>
      <c r="L23" s="6">
        <f t="shared" si="1"/>
        <v>826.13333333333333</v>
      </c>
      <c r="M23" s="7"/>
      <c r="N23" s="8"/>
    </row>
    <row r="24" spans="1:14" x14ac:dyDescent="0.25">
      <c r="A24" s="1">
        <v>10</v>
      </c>
      <c r="B24" s="1" t="s">
        <v>28</v>
      </c>
      <c r="C24" s="1" t="s">
        <v>29</v>
      </c>
      <c r="D24" s="1">
        <v>50</v>
      </c>
      <c r="E24" s="1">
        <v>12.7</v>
      </c>
      <c r="F24" s="1">
        <v>54</v>
      </c>
      <c r="G24" s="1">
        <v>12.7</v>
      </c>
      <c r="H24" s="6">
        <f t="shared" si="0"/>
        <v>26.466666666666669</v>
      </c>
      <c r="I24" s="7"/>
      <c r="J24" s="7"/>
      <c r="K24" s="8"/>
      <c r="L24" s="6">
        <f t="shared" si="1"/>
        <v>1323.3333333333335</v>
      </c>
      <c r="M24" s="7"/>
      <c r="N24" s="8"/>
    </row>
    <row r="25" spans="1:14" x14ac:dyDescent="0.25">
      <c r="A25" s="1">
        <v>11</v>
      </c>
      <c r="B25" s="1" t="s">
        <v>30</v>
      </c>
      <c r="C25" s="1" t="s">
        <v>31</v>
      </c>
      <c r="D25" s="1">
        <v>20</v>
      </c>
      <c r="E25" s="1">
        <v>43.6</v>
      </c>
      <c r="F25" s="1">
        <v>38</v>
      </c>
      <c r="G25" s="1">
        <v>39.56</v>
      </c>
      <c r="H25" s="6">
        <f t="shared" si="0"/>
        <v>40.386666666666663</v>
      </c>
      <c r="I25" s="7"/>
      <c r="J25" s="7"/>
      <c r="K25" s="8"/>
      <c r="L25" s="6">
        <f t="shared" si="1"/>
        <v>807.73333333333323</v>
      </c>
      <c r="M25" s="7"/>
      <c r="N25" s="8"/>
    </row>
    <row r="26" spans="1:14" x14ac:dyDescent="0.25">
      <c r="A26" s="1">
        <v>12</v>
      </c>
      <c r="B26" s="1" t="s">
        <v>32</v>
      </c>
      <c r="C26" s="1" t="s">
        <v>19</v>
      </c>
      <c r="D26" s="1">
        <v>2</v>
      </c>
      <c r="E26" s="1">
        <v>199.12</v>
      </c>
      <c r="F26" s="1">
        <v>100</v>
      </c>
      <c r="G26" s="1">
        <v>70.86</v>
      </c>
      <c r="H26" s="6">
        <f t="shared" si="0"/>
        <v>123.32666666666667</v>
      </c>
      <c r="I26" s="7"/>
      <c r="J26" s="7"/>
      <c r="K26" s="8"/>
      <c r="L26" s="6">
        <f t="shared" si="1"/>
        <v>246.65333333333334</v>
      </c>
      <c r="M26" s="7"/>
      <c r="N26" s="8"/>
    </row>
    <row r="27" spans="1:14" x14ac:dyDescent="0.25">
      <c r="A27" s="1">
        <v>13</v>
      </c>
      <c r="B27" s="1" t="s">
        <v>33</v>
      </c>
      <c r="C27" s="1" t="s">
        <v>19</v>
      </c>
      <c r="D27" s="1">
        <v>50</v>
      </c>
      <c r="E27" s="1">
        <v>20.34</v>
      </c>
      <c r="F27" s="1">
        <v>68</v>
      </c>
      <c r="G27" s="1">
        <v>117</v>
      </c>
      <c r="H27" s="6">
        <f t="shared" si="0"/>
        <v>68.446666666666673</v>
      </c>
      <c r="I27" s="7"/>
      <c r="J27" s="7"/>
      <c r="K27" s="8"/>
      <c r="L27" s="6">
        <f t="shared" si="1"/>
        <v>3422.3333333333335</v>
      </c>
      <c r="M27" s="7"/>
      <c r="N27" s="8"/>
    </row>
    <row r="28" spans="1:14" x14ac:dyDescent="0.25">
      <c r="A28" s="1">
        <v>14</v>
      </c>
      <c r="B28" s="1" t="s">
        <v>34</v>
      </c>
      <c r="C28" s="1" t="s">
        <v>19</v>
      </c>
      <c r="D28" s="1">
        <v>15</v>
      </c>
      <c r="E28" s="1">
        <v>70.75</v>
      </c>
      <c r="F28" s="1">
        <v>69</v>
      </c>
      <c r="G28" s="1">
        <v>73.59</v>
      </c>
      <c r="H28" s="6">
        <f t="shared" si="0"/>
        <v>71.11333333333333</v>
      </c>
      <c r="I28" s="7"/>
      <c r="J28" s="7"/>
      <c r="K28" s="8"/>
      <c r="L28" s="6">
        <f t="shared" si="1"/>
        <v>1066.7</v>
      </c>
      <c r="M28" s="7"/>
      <c r="N28" s="8"/>
    </row>
    <row r="29" spans="1:14" x14ac:dyDescent="0.25">
      <c r="A29" s="1">
        <v>15</v>
      </c>
      <c r="B29" s="1" t="s">
        <v>35</v>
      </c>
      <c r="C29" s="1" t="s">
        <v>19</v>
      </c>
      <c r="D29" s="1">
        <v>4</v>
      </c>
      <c r="E29" s="1">
        <v>141.56</v>
      </c>
      <c r="F29" s="1">
        <v>74.5</v>
      </c>
      <c r="G29" s="1">
        <v>44.49</v>
      </c>
      <c r="H29" s="6">
        <f t="shared" si="0"/>
        <v>86.850000000000009</v>
      </c>
      <c r="I29" s="7"/>
      <c r="J29" s="7"/>
      <c r="K29" s="8"/>
      <c r="L29" s="6">
        <f t="shared" si="1"/>
        <v>347.40000000000003</v>
      </c>
      <c r="M29" s="7"/>
      <c r="N29" s="8"/>
    </row>
    <row r="30" spans="1:14" x14ac:dyDescent="0.25">
      <c r="A30" s="1">
        <v>16</v>
      </c>
      <c r="B30" s="1" t="s">
        <v>36</v>
      </c>
      <c r="C30" s="1" t="s">
        <v>19</v>
      </c>
      <c r="D30" s="1">
        <v>12</v>
      </c>
      <c r="E30" s="1">
        <v>184.72</v>
      </c>
      <c r="F30" s="1">
        <v>188</v>
      </c>
      <c r="G30" s="1">
        <v>186.89</v>
      </c>
      <c r="H30" s="6">
        <f t="shared" si="0"/>
        <v>186.53666666666666</v>
      </c>
      <c r="I30" s="7"/>
      <c r="J30" s="7"/>
      <c r="K30" s="8"/>
      <c r="L30" s="6">
        <f t="shared" si="1"/>
        <v>2238.44</v>
      </c>
      <c r="M30" s="7"/>
      <c r="N30" s="8"/>
    </row>
    <row r="31" spans="1:14" x14ac:dyDescent="0.25">
      <c r="A31" s="1">
        <v>17</v>
      </c>
      <c r="B31" s="1" t="s">
        <v>37</v>
      </c>
      <c r="C31" s="1" t="s">
        <v>19</v>
      </c>
      <c r="D31" s="1">
        <v>12</v>
      </c>
      <c r="E31" s="1">
        <v>166.25</v>
      </c>
      <c r="F31" s="1">
        <v>170</v>
      </c>
      <c r="G31" s="1">
        <v>177.31</v>
      </c>
      <c r="H31" s="6">
        <f t="shared" si="0"/>
        <v>171.18666666666664</v>
      </c>
      <c r="I31" s="7"/>
      <c r="J31" s="7"/>
      <c r="K31" s="8"/>
      <c r="L31" s="6">
        <f t="shared" si="1"/>
        <v>2054.2399999999998</v>
      </c>
      <c r="M31" s="7"/>
      <c r="N31" s="8"/>
    </row>
    <row r="32" spans="1:14" x14ac:dyDescent="0.25">
      <c r="A32" s="1">
        <v>18</v>
      </c>
      <c r="B32" s="1" t="s">
        <v>38</v>
      </c>
      <c r="C32" s="1" t="s">
        <v>19</v>
      </c>
      <c r="D32" s="1">
        <v>12</v>
      </c>
      <c r="E32" s="1">
        <v>101.42</v>
      </c>
      <c r="F32" s="1">
        <v>183</v>
      </c>
      <c r="G32" s="1">
        <v>164</v>
      </c>
      <c r="H32" s="6">
        <f t="shared" si="0"/>
        <v>149.47333333333333</v>
      </c>
      <c r="I32" s="7"/>
      <c r="J32" s="7"/>
      <c r="K32" s="8"/>
      <c r="L32" s="6">
        <f t="shared" si="1"/>
        <v>1793.6799999999998</v>
      </c>
      <c r="M32" s="7"/>
      <c r="N32" s="8"/>
    </row>
    <row r="33" spans="1:14" x14ac:dyDescent="0.25">
      <c r="A33" s="1">
        <v>19</v>
      </c>
      <c r="B33" s="1" t="s">
        <v>39</v>
      </c>
      <c r="C33" s="1" t="s">
        <v>19</v>
      </c>
      <c r="D33" s="1">
        <v>12</v>
      </c>
      <c r="E33" s="1">
        <v>72.78</v>
      </c>
      <c r="F33" s="1">
        <v>129</v>
      </c>
      <c r="G33" s="1">
        <v>105.66</v>
      </c>
      <c r="H33" s="6">
        <f t="shared" si="0"/>
        <v>102.48</v>
      </c>
      <c r="I33" s="7"/>
      <c r="J33" s="7"/>
      <c r="K33" s="8"/>
      <c r="L33" s="6">
        <f t="shared" si="1"/>
        <v>1229.76</v>
      </c>
      <c r="M33" s="7"/>
      <c r="N33" s="8"/>
    </row>
    <row r="34" spans="1:14" x14ac:dyDescent="0.25">
      <c r="A34" s="1">
        <v>20</v>
      </c>
      <c r="B34" s="1" t="s">
        <v>40</v>
      </c>
      <c r="C34" s="1" t="s">
        <v>19</v>
      </c>
      <c r="D34" s="1">
        <v>10</v>
      </c>
      <c r="E34" s="1">
        <v>231.34</v>
      </c>
      <c r="F34" s="1">
        <v>389</v>
      </c>
      <c r="G34" s="1">
        <v>225.46</v>
      </c>
      <c r="H34" s="6">
        <f t="shared" si="0"/>
        <v>281.93333333333334</v>
      </c>
      <c r="I34" s="7"/>
      <c r="J34" s="7"/>
      <c r="K34" s="8"/>
      <c r="L34" s="6">
        <f t="shared" si="1"/>
        <v>2819.3333333333335</v>
      </c>
      <c r="M34" s="7"/>
      <c r="N34" s="8"/>
    </row>
    <row r="35" spans="1:14" x14ac:dyDescent="0.25">
      <c r="A35" s="1">
        <v>21</v>
      </c>
      <c r="B35" s="1" t="s">
        <v>41</v>
      </c>
      <c r="C35" s="1" t="s">
        <v>19</v>
      </c>
      <c r="D35" s="1">
        <v>50</v>
      </c>
      <c r="E35" s="1">
        <v>53.43</v>
      </c>
      <c r="F35" s="1">
        <v>44</v>
      </c>
      <c r="G35" s="1">
        <v>35.700000000000003</v>
      </c>
      <c r="H35" s="6">
        <f t="shared" si="0"/>
        <v>44.376666666666665</v>
      </c>
      <c r="I35" s="7"/>
      <c r="J35" s="7"/>
      <c r="K35" s="8"/>
      <c r="L35" s="6">
        <f t="shared" si="1"/>
        <v>2218.833333333333</v>
      </c>
      <c r="M35" s="7"/>
      <c r="N35" s="8"/>
    </row>
    <row r="36" spans="1:14" x14ac:dyDescent="0.25">
      <c r="A36" s="1">
        <v>22</v>
      </c>
      <c r="B36" s="1" t="s">
        <v>42</v>
      </c>
      <c r="C36" s="1" t="s">
        <v>43</v>
      </c>
      <c r="D36" s="1">
        <v>60</v>
      </c>
      <c r="E36" s="1">
        <v>65.569999999999993</v>
      </c>
      <c r="F36" s="1">
        <v>60</v>
      </c>
      <c r="G36" s="1">
        <v>65</v>
      </c>
      <c r="H36" s="6">
        <f t="shared" si="0"/>
        <v>63.523333333333333</v>
      </c>
      <c r="I36" s="7"/>
      <c r="J36" s="7"/>
      <c r="K36" s="8"/>
      <c r="L36" s="6">
        <f t="shared" si="1"/>
        <v>3811.4</v>
      </c>
      <c r="M36" s="7"/>
      <c r="N36" s="8"/>
    </row>
    <row r="37" spans="1:14" x14ac:dyDescent="0.25">
      <c r="A37" s="1">
        <v>23</v>
      </c>
      <c r="B37" s="1" t="s">
        <v>44</v>
      </c>
      <c r="C37" s="1" t="s">
        <v>45</v>
      </c>
      <c r="D37" s="1">
        <v>60</v>
      </c>
      <c r="E37" s="1">
        <v>96.52</v>
      </c>
      <c r="F37" s="1">
        <v>114</v>
      </c>
      <c r="G37" s="1">
        <v>101</v>
      </c>
      <c r="H37" s="6">
        <f t="shared" si="0"/>
        <v>103.83999999999999</v>
      </c>
      <c r="I37" s="7"/>
      <c r="J37" s="7"/>
      <c r="K37" s="8"/>
      <c r="L37" s="6">
        <f t="shared" si="1"/>
        <v>6230.4</v>
      </c>
      <c r="M37" s="7"/>
      <c r="N37" s="8"/>
    </row>
    <row r="38" spans="1:14" x14ac:dyDescent="0.25">
      <c r="A38" s="1">
        <v>24</v>
      </c>
      <c r="B38" s="1" t="s">
        <v>46</v>
      </c>
      <c r="C38" s="1" t="s">
        <v>47</v>
      </c>
      <c r="D38" s="1">
        <v>60</v>
      </c>
      <c r="E38" s="1">
        <v>111.22</v>
      </c>
      <c r="F38" s="1">
        <v>160</v>
      </c>
      <c r="G38" s="1">
        <v>104</v>
      </c>
      <c r="H38" s="6">
        <f t="shared" si="0"/>
        <v>125.07333333333334</v>
      </c>
      <c r="I38" s="7"/>
      <c r="J38" s="7"/>
      <c r="K38" s="8"/>
      <c r="L38" s="6">
        <f t="shared" si="1"/>
        <v>7504.4000000000005</v>
      </c>
      <c r="M38" s="7"/>
      <c r="N38" s="8"/>
    </row>
    <row r="39" spans="1:14" x14ac:dyDescent="0.25">
      <c r="A39" s="1">
        <v>25</v>
      </c>
      <c r="B39" s="1" t="s">
        <v>48</v>
      </c>
      <c r="C39" s="1" t="s">
        <v>47</v>
      </c>
      <c r="D39" s="1">
        <v>60</v>
      </c>
      <c r="E39" s="1">
        <v>552.33000000000004</v>
      </c>
      <c r="F39" s="1">
        <v>392</v>
      </c>
      <c r="G39" s="1">
        <v>229</v>
      </c>
      <c r="H39" s="6">
        <f t="shared" si="0"/>
        <v>391.10999999999996</v>
      </c>
      <c r="I39" s="7"/>
      <c r="J39" s="7"/>
      <c r="K39" s="8"/>
      <c r="L39" s="6">
        <f t="shared" si="1"/>
        <v>23466.6</v>
      </c>
      <c r="M39" s="7"/>
      <c r="N39" s="8"/>
    </row>
    <row r="40" spans="1:14" x14ac:dyDescent="0.25">
      <c r="A40" s="1">
        <v>26</v>
      </c>
      <c r="B40" s="1" t="s">
        <v>49</v>
      </c>
      <c r="C40" s="1" t="s">
        <v>19</v>
      </c>
      <c r="D40" s="1">
        <v>2</v>
      </c>
      <c r="E40" s="1">
        <v>138.04</v>
      </c>
      <c r="F40" s="1">
        <v>271</v>
      </c>
      <c r="G40" s="1">
        <v>144.4</v>
      </c>
      <c r="H40" s="6">
        <f t="shared" si="0"/>
        <v>184.48</v>
      </c>
      <c r="I40" s="7"/>
      <c r="J40" s="7"/>
      <c r="K40" s="8"/>
      <c r="L40" s="6">
        <f t="shared" si="1"/>
        <v>368.96</v>
      </c>
      <c r="M40" s="7"/>
      <c r="N40" s="8"/>
    </row>
    <row r="41" spans="1:14" x14ac:dyDescent="0.25">
      <c r="A41" s="1">
        <v>27</v>
      </c>
      <c r="B41" s="1" t="s">
        <v>50</v>
      </c>
      <c r="C41" s="1" t="s">
        <v>19</v>
      </c>
      <c r="D41" s="1">
        <v>10</v>
      </c>
      <c r="E41" s="1">
        <v>278.2</v>
      </c>
      <c r="F41" s="1">
        <v>233</v>
      </c>
      <c r="G41" s="1">
        <v>268.38</v>
      </c>
      <c r="H41" s="6">
        <f t="shared" si="0"/>
        <v>259.85999999999996</v>
      </c>
      <c r="I41" s="7"/>
      <c r="J41" s="7"/>
      <c r="K41" s="8"/>
      <c r="L41" s="6">
        <f t="shared" si="1"/>
        <v>2598.5999999999995</v>
      </c>
      <c r="M41" s="7"/>
      <c r="N41" s="8"/>
    </row>
    <row r="42" spans="1:14" x14ac:dyDescent="0.25">
      <c r="A42" s="1">
        <v>28</v>
      </c>
      <c r="B42" s="1" t="s">
        <v>51</v>
      </c>
      <c r="C42" s="1" t="s">
        <v>19</v>
      </c>
      <c r="D42" s="1">
        <v>20</v>
      </c>
      <c r="E42" s="1">
        <v>66.16</v>
      </c>
      <c r="F42" s="1">
        <v>43</v>
      </c>
      <c r="G42" s="1">
        <v>46.66</v>
      </c>
      <c r="H42" s="6">
        <f t="shared" si="0"/>
        <v>51.94</v>
      </c>
      <c r="I42" s="7"/>
      <c r="J42" s="7"/>
      <c r="K42" s="8"/>
      <c r="L42" s="6">
        <f t="shared" si="1"/>
        <v>1038.8</v>
      </c>
      <c r="M42" s="7"/>
      <c r="N42" s="8"/>
    </row>
    <row r="43" spans="1:14" x14ac:dyDescent="0.25">
      <c r="A43" s="1">
        <v>29</v>
      </c>
      <c r="B43" s="1" t="s">
        <v>52</v>
      </c>
      <c r="C43" s="1" t="s">
        <v>19</v>
      </c>
      <c r="D43" s="1">
        <v>2</v>
      </c>
      <c r="E43" s="1">
        <v>292</v>
      </c>
      <c r="F43" s="1">
        <v>187</v>
      </c>
      <c r="G43" s="1">
        <v>248.18</v>
      </c>
      <c r="H43" s="6">
        <f t="shared" si="0"/>
        <v>242.39333333333335</v>
      </c>
      <c r="I43" s="7"/>
      <c r="J43" s="7"/>
      <c r="K43" s="8"/>
      <c r="L43" s="6">
        <f t="shared" si="1"/>
        <v>484.78666666666669</v>
      </c>
      <c r="M43" s="7"/>
      <c r="N43" s="8"/>
    </row>
    <row r="44" spans="1:14" x14ac:dyDescent="0.25">
      <c r="A44" s="1">
        <v>30</v>
      </c>
      <c r="B44" s="1" t="s">
        <v>53</v>
      </c>
      <c r="C44" s="1" t="s">
        <v>54</v>
      </c>
      <c r="D44" s="1">
        <v>20</v>
      </c>
      <c r="E44" s="1">
        <v>317.11</v>
      </c>
      <c r="F44" s="1">
        <v>158</v>
      </c>
      <c r="G44" s="1">
        <v>173</v>
      </c>
      <c r="H44" s="6">
        <f t="shared" si="0"/>
        <v>216.03666666666666</v>
      </c>
      <c r="I44" s="7"/>
      <c r="J44" s="7"/>
      <c r="K44" s="8"/>
      <c r="L44" s="6">
        <f t="shared" si="1"/>
        <v>4320.7333333333336</v>
      </c>
      <c r="M44" s="7"/>
      <c r="N44" s="8"/>
    </row>
    <row r="45" spans="1:14" x14ac:dyDescent="0.25">
      <c r="A45" s="1">
        <v>31</v>
      </c>
      <c r="B45" s="1" t="s">
        <v>55</v>
      </c>
      <c r="C45" s="1" t="s">
        <v>19</v>
      </c>
      <c r="D45" s="1">
        <v>20</v>
      </c>
      <c r="E45" s="1">
        <v>78.11</v>
      </c>
      <c r="F45" s="1">
        <v>72</v>
      </c>
      <c r="G45" s="1">
        <v>62.4</v>
      </c>
      <c r="H45" s="6">
        <f t="shared" si="0"/>
        <v>70.836666666666673</v>
      </c>
      <c r="I45" s="7"/>
      <c r="J45" s="7"/>
      <c r="K45" s="8"/>
      <c r="L45" s="6">
        <f t="shared" si="1"/>
        <v>1416.7333333333336</v>
      </c>
      <c r="M45" s="7"/>
      <c r="N45" s="8"/>
    </row>
    <row r="46" spans="1:14" x14ac:dyDescent="0.25">
      <c r="A46" s="1">
        <v>32</v>
      </c>
      <c r="B46" s="1" t="s">
        <v>57</v>
      </c>
      <c r="C46" s="1" t="s">
        <v>19</v>
      </c>
      <c r="D46" s="1">
        <v>2</v>
      </c>
      <c r="E46" s="1">
        <v>258.51</v>
      </c>
      <c r="F46" s="1">
        <v>325</v>
      </c>
      <c r="G46" s="1">
        <v>284.60000000000002</v>
      </c>
      <c r="H46" s="6">
        <f t="shared" si="0"/>
        <v>289.37</v>
      </c>
      <c r="I46" s="7"/>
      <c r="J46" s="7"/>
      <c r="K46" s="8"/>
      <c r="L46" s="6">
        <f t="shared" si="1"/>
        <v>578.74</v>
      </c>
      <c r="M46" s="7"/>
      <c r="N46" s="8"/>
    </row>
    <row r="47" spans="1:14" x14ac:dyDescent="0.25">
      <c r="A47" s="1">
        <v>33</v>
      </c>
      <c r="B47" s="1" t="s">
        <v>58</v>
      </c>
      <c r="C47" s="1" t="s">
        <v>19</v>
      </c>
      <c r="D47" s="1">
        <v>50</v>
      </c>
      <c r="E47" s="1">
        <v>18.21</v>
      </c>
      <c r="F47" s="1">
        <v>17.350000000000001</v>
      </c>
      <c r="G47" s="1">
        <v>19.29</v>
      </c>
      <c r="H47" s="6">
        <f t="shared" si="0"/>
        <v>18.283333333333335</v>
      </c>
      <c r="I47" s="7"/>
      <c r="J47" s="7"/>
      <c r="K47" s="8"/>
      <c r="L47" s="6">
        <f t="shared" si="1"/>
        <v>914.16666666666674</v>
      </c>
      <c r="M47" s="7"/>
      <c r="N47" s="8"/>
    </row>
    <row r="48" spans="1:14" x14ac:dyDescent="0.25">
      <c r="A48" s="1">
        <v>34</v>
      </c>
      <c r="B48" s="1" t="s">
        <v>59</v>
      </c>
      <c r="C48" s="1" t="s">
        <v>19</v>
      </c>
      <c r="D48" s="1">
        <v>30</v>
      </c>
      <c r="E48" s="1">
        <v>181.48</v>
      </c>
      <c r="F48" s="1">
        <v>125.79</v>
      </c>
      <c r="G48" s="1">
        <v>62</v>
      </c>
      <c r="H48" s="6">
        <f t="shared" si="0"/>
        <v>123.08999999999999</v>
      </c>
      <c r="I48" s="7"/>
      <c r="J48" s="7"/>
      <c r="K48" s="8"/>
      <c r="L48" s="6">
        <f t="shared" si="1"/>
        <v>3692.7</v>
      </c>
      <c r="M48" s="7"/>
      <c r="N48" s="8"/>
    </row>
    <row r="49" spans="1:14" x14ac:dyDescent="0.25">
      <c r="A49" s="1">
        <v>35</v>
      </c>
      <c r="B49" s="1" t="s">
        <v>60</v>
      </c>
      <c r="C49" s="1" t="s">
        <v>45</v>
      </c>
      <c r="D49" s="1">
        <v>60</v>
      </c>
      <c r="E49" s="1">
        <v>536.91999999999996</v>
      </c>
      <c r="F49" s="1">
        <v>916</v>
      </c>
      <c r="G49" s="1">
        <v>426.4</v>
      </c>
      <c r="H49" s="6">
        <f t="shared" si="0"/>
        <v>626.44000000000005</v>
      </c>
      <c r="I49" s="7"/>
      <c r="J49" s="7"/>
      <c r="K49" s="8"/>
      <c r="L49" s="6">
        <f t="shared" si="1"/>
        <v>37586.400000000001</v>
      </c>
      <c r="M49" s="7"/>
      <c r="N49" s="8"/>
    </row>
    <row r="50" spans="1:14" x14ac:dyDescent="0.25">
      <c r="A50" s="1">
        <v>36</v>
      </c>
      <c r="B50" s="1" t="s">
        <v>61</v>
      </c>
      <c r="C50" s="1" t="s">
        <v>64</v>
      </c>
      <c r="D50" s="1">
        <v>50</v>
      </c>
      <c r="E50" s="1">
        <v>43.22</v>
      </c>
      <c r="F50" s="1">
        <v>60.14</v>
      </c>
      <c r="G50" s="1">
        <v>60.6</v>
      </c>
      <c r="H50" s="6">
        <f t="shared" si="0"/>
        <v>54.653333333333336</v>
      </c>
      <c r="I50" s="7"/>
      <c r="J50" s="7"/>
      <c r="K50" s="8"/>
      <c r="L50" s="6">
        <f t="shared" si="1"/>
        <v>2732.666666666667</v>
      </c>
      <c r="M50" s="7"/>
      <c r="N50" s="8"/>
    </row>
    <row r="51" spans="1:14" x14ac:dyDescent="0.25">
      <c r="A51" s="1">
        <v>37</v>
      </c>
      <c r="B51" s="1" t="s">
        <v>62</v>
      </c>
      <c r="C51" s="1" t="s">
        <v>63</v>
      </c>
      <c r="D51" s="1">
        <v>100</v>
      </c>
      <c r="E51" s="1">
        <v>349.65</v>
      </c>
      <c r="F51" s="1">
        <v>345.5</v>
      </c>
      <c r="G51" s="1">
        <v>367</v>
      </c>
      <c r="H51" s="6">
        <f t="shared" si="0"/>
        <v>354.05</v>
      </c>
      <c r="I51" s="7"/>
      <c r="J51" s="7"/>
      <c r="K51" s="8"/>
      <c r="L51" s="6">
        <f t="shared" si="1"/>
        <v>35405</v>
      </c>
      <c r="M51" s="7"/>
      <c r="N51" s="8"/>
    </row>
    <row r="52" spans="1:14" x14ac:dyDescent="0.25">
      <c r="A52" s="5" t="s">
        <v>65</v>
      </c>
      <c r="B52" s="3"/>
      <c r="C52" s="3"/>
      <c r="D52" s="3"/>
      <c r="E52" s="3"/>
      <c r="F52" s="3"/>
      <c r="G52" s="3"/>
      <c r="H52" s="3"/>
      <c r="I52" s="3"/>
      <c r="J52" s="3"/>
      <c r="K52" s="4"/>
      <c r="L52" s="2">
        <f>SUM(L15:N51)</f>
        <v>201491.55333333332</v>
      </c>
      <c r="M52" s="3"/>
      <c r="N52" s="4"/>
    </row>
  </sheetData>
  <mergeCells count="95">
    <mergeCell ref="H15:K15"/>
    <mergeCell ref="H16:K16"/>
    <mergeCell ref="A9:I11"/>
    <mergeCell ref="J9:N11"/>
    <mergeCell ref="E12:E14"/>
    <mergeCell ref="F12:F14"/>
    <mergeCell ref="G12:G14"/>
    <mergeCell ref="H12:K14"/>
    <mergeCell ref="L12:N14"/>
    <mergeCell ref="A12:A14"/>
    <mergeCell ref="B12:B14"/>
    <mergeCell ref="C12:C14"/>
    <mergeCell ref="D12:D14"/>
    <mergeCell ref="L15:N15"/>
    <mergeCell ref="L16:N16"/>
    <mergeCell ref="J6:N8"/>
    <mergeCell ref="A6:I8"/>
    <mergeCell ref="A1:N1"/>
    <mergeCell ref="A2:N2"/>
    <mergeCell ref="A3:N3"/>
    <mergeCell ref="A4:N4"/>
    <mergeCell ref="A5:I5"/>
    <mergeCell ref="J5:N5"/>
    <mergeCell ref="H17:K17"/>
    <mergeCell ref="H18:K18"/>
    <mergeCell ref="H19:K19"/>
    <mergeCell ref="H20:K20"/>
    <mergeCell ref="H21:K21"/>
    <mergeCell ref="H22:K22"/>
    <mergeCell ref="H23:K23"/>
    <mergeCell ref="H24:K24"/>
    <mergeCell ref="H25:K25"/>
    <mergeCell ref="H26:K26"/>
    <mergeCell ref="L34:N34"/>
    <mergeCell ref="H40:K40"/>
    <mergeCell ref="H41:K41"/>
    <mergeCell ref="H32:K32"/>
    <mergeCell ref="H33:K33"/>
    <mergeCell ref="H34:K34"/>
    <mergeCell ref="H35:K35"/>
    <mergeCell ref="H36:K36"/>
    <mergeCell ref="L29:N29"/>
    <mergeCell ref="L30:N30"/>
    <mergeCell ref="L31:N31"/>
    <mergeCell ref="L32:N32"/>
    <mergeCell ref="L33:N33"/>
    <mergeCell ref="H37:K37"/>
    <mergeCell ref="H38:K38"/>
    <mergeCell ref="H39:K39"/>
    <mergeCell ref="H27:K27"/>
    <mergeCell ref="H28:K28"/>
    <mergeCell ref="H29:K29"/>
    <mergeCell ref="H30:K30"/>
    <mergeCell ref="H31:K31"/>
    <mergeCell ref="L17:N17"/>
    <mergeCell ref="L18:N18"/>
    <mergeCell ref="L19:N19"/>
    <mergeCell ref="L27:N27"/>
    <mergeCell ref="L28:N28"/>
    <mergeCell ref="L20:N20"/>
    <mergeCell ref="L21:N21"/>
    <mergeCell ref="L22:N22"/>
    <mergeCell ref="L23:N23"/>
    <mergeCell ref="L24:N24"/>
    <mergeCell ref="L25:N25"/>
    <mergeCell ref="L26:N26"/>
    <mergeCell ref="L35:N35"/>
    <mergeCell ref="L36:N36"/>
    <mergeCell ref="L37:N37"/>
    <mergeCell ref="L38:N38"/>
    <mergeCell ref="L39:N39"/>
    <mergeCell ref="L40:N40"/>
    <mergeCell ref="L41:N41"/>
    <mergeCell ref="L42:N42"/>
    <mergeCell ref="L43:N43"/>
    <mergeCell ref="L44:N44"/>
    <mergeCell ref="L45:N45"/>
    <mergeCell ref="H46:K46"/>
    <mergeCell ref="L46:N46"/>
    <mergeCell ref="H42:K42"/>
    <mergeCell ref="H43:K43"/>
    <mergeCell ref="H44:K44"/>
    <mergeCell ref="H45:K45"/>
    <mergeCell ref="L52:N52"/>
    <mergeCell ref="A52:K52"/>
    <mergeCell ref="L47:N47"/>
    <mergeCell ref="L48:N48"/>
    <mergeCell ref="L49:N49"/>
    <mergeCell ref="L50:N50"/>
    <mergeCell ref="L51:N51"/>
    <mergeCell ref="H47:K47"/>
    <mergeCell ref="H48:K48"/>
    <mergeCell ref="H49:K49"/>
    <mergeCell ref="H50:K50"/>
    <mergeCell ref="H51:K51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Коровина</dc:creator>
  <cp:lastModifiedBy>Надежда Коровина</cp:lastModifiedBy>
  <cp:lastPrinted>2025-02-19T07:38:23Z</cp:lastPrinted>
  <dcterms:created xsi:type="dcterms:W3CDTF">2015-06-05T18:19:34Z</dcterms:created>
  <dcterms:modified xsi:type="dcterms:W3CDTF">2025-02-21T07:54:04Z</dcterms:modified>
</cp:coreProperties>
</file>