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svg" ContentType="image/sv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60" yWindow="15" windowWidth="20955" windowHeight="9720"/>
  </bookViews>
  <sheets>
    <sheet name="НМЦД ГСМ" sheetId="1" r:id="rId1"/>
    <sheet name="материалы БНГС" sheetId="2" state="hidden" r:id="rId2"/>
    <sheet name="материалы" sheetId="3" state="hidden" r:id="rId3"/>
  </sheets>
  <definedNames>
    <definedName name="_GoBack" localSheetId="0">'НМЦД ГСМ'!$B$50</definedName>
    <definedName name="_xlnm._FilterDatabase" localSheetId="0" hidden="1">'НМЦД ГСМ'!$A$7:$M$18</definedName>
    <definedName name="_xlnm.Print_Area" localSheetId="2">материалы!$B$1:$E$58</definedName>
    <definedName name="_xlnm.Print_Area" localSheetId="1">'материалы БНГС'!$A$1:$G$32</definedName>
    <definedName name="_xlnm.Print_Area" localSheetId="0">'НМЦД ГСМ'!$A$1:$L$18</definedName>
  </definedNames>
  <calcPr calcId="145621"/>
</workbook>
</file>

<file path=xl/calcChain.xml><?xml version="1.0" encoding="utf-8"?>
<calcChain xmlns="http://schemas.openxmlformats.org/spreadsheetml/2006/main">
  <c r="G39" i="3" l="1"/>
  <c r="G38" i="3"/>
  <c r="G37" i="3"/>
  <c r="G36" i="3"/>
  <c r="G35" i="3"/>
  <c r="G34" i="3"/>
  <c r="G33" i="3"/>
  <c r="G32" i="3"/>
  <c r="G31" i="3"/>
  <c r="G30" i="3"/>
  <c r="G29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G9" i="3"/>
  <c r="G8" i="3"/>
  <c r="G7" i="3"/>
  <c r="G40" i="3" s="1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24" i="2" s="1"/>
  <c r="L10" i="1"/>
  <c r="L9" i="1"/>
  <c r="L11" i="1" s="1"/>
  <c r="L8" i="1"/>
</calcChain>
</file>

<file path=xl/sharedStrings.xml><?xml version="1.0" encoding="utf-8"?>
<sst xmlns="http://schemas.openxmlformats.org/spreadsheetml/2006/main" count="162" uniqueCount="93">
  <si>
    <r>
      <t xml:space="preserve">   Приложение № 4 </t>
    </r>
    <r>
      <rPr>
        <sz val="11"/>
        <rFont val="Times New Roman"/>
        <family val="1"/>
        <charset val="204"/>
      </rPr>
      <t>к извещению о проведении аукциона в электронной форме</t>
    </r>
  </si>
  <si>
    <t>Обоснование начальной (максимальной) цены договора, содержащее полученные заказчиком расчеты</t>
  </si>
  <si>
    <t>Расчет начальной (максимальной) цены договора</t>
  </si>
  <si>
    <t>Основные характеристики объекта закупки</t>
  </si>
  <si>
    <t>Поставка металлопроката</t>
  </si>
  <si>
    <t>Используемый метод определения НМЦД</t>
  </si>
  <si>
    <t>Метод сопоставимых рыночных цен (анализа рынка)</t>
  </si>
  <si>
    <t>п/п</t>
  </si>
  <si>
    <t>Наименование</t>
  </si>
  <si>
    <t>Ед.Измерения</t>
  </si>
  <si>
    <t xml:space="preserve">Количество </t>
  </si>
  <si>
    <t>Коммерческое предложение                           1</t>
  </si>
  <si>
    <t>Коммерческое предложение                                   2</t>
  </si>
  <si>
    <t>Коммерческое предложение 3</t>
  </si>
  <si>
    <t>Средняя цена, руб.</t>
  </si>
  <si>
    <t xml:space="preserve"> Среднее квадратичное отклонение      </t>
  </si>
  <si>
    <t>V - коэффициент вариации, %</t>
  </si>
  <si>
    <t>Необходимое значение коэффициента вариации, %</t>
  </si>
  <si>
    <t xml:space="preserve">Пластины для сварки стыкового соединения </t>
  </si>
  <si>
    <t>штука</t>
  </si>
  <si>
    <t xml:space="preserve">Пластины для сварки таврового соединения </t>
  </si>
  <si>
    <t xml:space="preserve">Сегмент труб </t>
  </si>
  <si>
    <t>ИТОГО</t>
  </si>
  <si>
    <t xml:space="preserve">где: </t>
  </si>
  <si>
    <r>
      <t>ц</t>
    </r>
    <r>
      <rPr>
        <i/>
        <vertAlign val="subscript"/>
        <sz val="10"/>
        <rFont val="Times New Roman"/>
        <family val="1"/>
        <charset val="204"/>
      </rPr>
      <t>i</t>
    </r>
    <r>
      <rPr>
        <sz val="10"/>
        <rFont val="Times New Roman"/>
        <family val="1"/>
        <charset val="204"/>
      </rPr>
      <t xml:space="preserve"> - цена единицы товара, работы, услуги, указанная в источнике с номером i ;</t>
    </r>
  </si>
  <si>
    <r>
      <t>&lt;ц&gt;</t>
    </r>
    <r>
      <rPr>
        <sz val="10"/>
        <rFont val="Times New Roman"/>
        <family val="1"/>
        <charset val="204"/>
      </rPr>
      <t xml:space="preserve"> - средняя арифметическая величина цены единицы товара, работы, услуги;</t>
    </r>
  </si>
  <si>
    <r>
      <t>n</t>
    </r>
    <r>
      <rPr>
        <sz val="10"/>
        <rFont val="Times New Roman"/>
        <family val="1"/>
        <charset val="204"/>
      </rPr>
      <t xml:space="preserve"> - количество значений, используемых в расчете;</t>
    </r>
  </si>
  <si>
    <r>
      <t>НМЦК</t>
    </r>
    <r>
      <rPr>
        <i/>
        <vertAlign val="superscript"/>
        <sz val="10"/>
        <rFont val="Times New Roman"/>
        <family val="1"/>
        <charset val="204"/>
      </rPr>
      <t>рын</t>
    </r>
    <r>
      <rPr>
        <sz val="10"/>
        <rFont val="Times New Roman"/>
        <family val="1"/>
        <charset val="204"/>
      </rPr>
      <t xml:space="preserve">   -  НМЦК, определяемая методом сопоставимых рыночных цен (анализа рынка);</t>
    </r>
  </si>
  <si>
    <r>
      <t>v</t>
    </r>
    <r>
      <rPr>
        <sz val="10"/>
        <rFont val="Times New Roman"/>
        <family val="1"/>
        <charset val="204"/>
      </rPr>
      <t xml:space="preserve"> - количество (объем) закупаемого товара (работы, услуги);</t>
    </r>
  </si>
  <si>
    <r>
      <t>i</t>
    </r>
    <r>
      <rPr>
        <sz val="10"/>
        <rFont val="Times New Roman"/>
        <family val="1"/>
        <charset val="204"/>
      </rPr>
      <t xml:space="preserve"> - номер источника ценовой информации.</t>
    </r>
  </si>
  <si>
    <t xml:space="preserve">        Необходимый материал для капитального ремонта обводной линии с приемной камеры на технологические блоки II очереди цеха очистки сточных вод</t>
  </si>
  <si>
    <t>№ п/п</t>
  </si>
  <si>
    <t>Наименование материала</t>
  </si>
  <si>
    <t>Ед. изм.</t>
  </si>
  <si>
    <t>Кол-во</t>
  </si>
  <si>
    <t>Цена без НДС , руб.</t>
  </si>
  <si>
    <t>Стоимость без НДС , руб.</t>
  </si>
  <si>
    <r>
      <t xml:space="preserve">Труба </t>
    </r>
    <r>
      <rPr>
        <sz val="11"/>
        <rFont val="Times New Roman"/>
        <family val="1"/>
        <charset val="204"/>
      </rPr>
      <t>Ø630х8мм</t>
    </r>
  </si>
  <si>
    <t>т</t>
  </si>
  <si>
    <t>Труба Ø377х7мм</t>
  </si>
  <si>
    <t xml:space="preserve">Труба Ø630х8 б/у </t>
  </si>
  <si>
    <t xml:space="preserve">ТрубаØ720х8 б/у </t>
  </si>
  <si>
    <t xml:space="preserve">ТрубаØ630х8 б/у </t>
  </si>
  <si>
    <t xml:space="preserve">ТрубаØ530х8 б/у </t>
  </si>
  <si>
    <t>ТрубаØ530х8 б/у</t>
  </si>
  <si>
    <r>
      <t>Труба</t>
    </r>
    <r>
      <rPr>
        <sz val="11"/>
        <rFont val="Times New Roman"/>
        <family val="1"/>
        <charset val="204"/>
      </rPr>
      <t>Ø219х6мм</t>
    </r>
  </si>
  <si>
    <r>
      <t xml:space="preserve">Труба </t>
    </r>
    <r>
      <rPr>
        <sz val="11"/>
        <rFont val="Times New Roman"/>
        <family val="1"/>
        <charset val="204"/>
      </rPr>
      <t>Ø159х6мм</t>
    </r>
  </si>
  <si>
    <t>Отвод Ду-250 ГОСТ 17375-01 ст.20</t>
  </si>
  <si>
    <t>шт</t>
  </si>
  <si>
    <t>Отвод Ду-200  ГОСТ 17375-01 ст.20</t>
  </si>
  <si>
    <t>Отвод Ду-150 ГОСТ 17375-01 ст.20</t>
  </si>
  <si>
    <t>Фланец Ду-200 Ру10 ГОСТ 12280-80 ст.20</t>
  </si>
  <si>
    <t xml:space="preserve">Фланец Ду-150 Ру10 ГОСТ 12280-80 ст20 </t>
  </si>
  <si>
    <t>Задвижка чугунная 10 серии Ду-200 Ру10</t>
  </si>
  <si>
    <t>Задвижка чугунная 10 серии Ду-150 Ру10</t>
  </si>
  <si>
    <t>Итого:</t>
  </si>
  <si>
    <t>Начальник цеха ОСВ</t>
  </si>
  <si>
    <t>Ф.М. Болотников</t>
  </si>
  <si>
    <t>Согласовано:</t>
  </si>
  <si>
    <t>Главный инженер</t>
  </si>
  <si>
    <t>Е.И.Ракитин</t>
  </si>
  <si>
    <t>Инженер по комплектации оборудования</t>
  </si>
  <si>
    <t>С.Н. Ланюгова</t>
  </si>
  <si>
    <t>Лист S=8мм</t>
  </si>
  <si>
    <t>Лист S=6мм</t>
  </si>
  <si>
    <t>Лист ПВЛ-5</t>
  </si>
  <si>
    <t xml:space="preserve">Труба Ø630х5 б/у </t>
  </si>
  <si>
    <t xml:space="preserve">ТрубаØ630х5 б/у </t>
  </si>
  <si>
    <t>ТрубаØ480х8 б/у</t>
  </si>
  <si>
    <t>ТрубаØ478х8 б/у</t>
  </si>
  <si>
    <t>Отвод Ду-250</t>
  </si>
  <si>
    <t xml:space="preserve">Отвод Ду-200 </t>
  </si>
  <si>
    <t>Отвод Ду-150</t>
  </si>
  <si>
    <t>Фланец Ду-200 Ру10</t>
  </si>
  <si>
    <t>Фланец Ду-150 Ру10</t>
  </si>
  <si>
    <t>Запорная арматура Ду-200 Ру10</t>
  </si>
  <si>
    <t>Запорная арматура Ду-150 Ру10</t>
  </si>
  <si>
    <r>
      <t xml:space="preserve">Арматура АIII </t>
    </r>
    <r>
      <rPr>
        <sz val="11"/>
        <rFont val="Times New Roman"/>
        <family val="1"/>
        <charset val="204"/>
      </rPr>
      <t>Ø12</t>
    </r>
  </si>
  <si>
    <t>Швеллер 14П</t>
  </si>
  <si>
    <t>Уголок 75х75х6мм</t>
  </si>
  <si>
    <t>Уголок 50х50х5мм</t>
  </si>
  <si>
    <t>Кислород</t>
  </si>
  <si>
    <t>м3</t>
  </si>
  <si>
    <t>Пропан (сжиженный газ)</t>
  </si>
  <si>
    <t>л</t>
  </si>
  <si>
    <r>
      <t xml:space="preserve">Электрод МР3 </t>
    </r>
    <r>
      <rPr>
        <sz val="11"/>
        <rFont val="Times New Roman"/>
        <family val="1"/>
        <charset val="204"/>
      </rPr>
      <t>Ø4мм</t>
    </r>
  </si>
  <si>
    <t>кг</t>
  </si>
  <si>
    <t>Электрод МР3 Ø3мм</t>
  </si>
  <si>
    <t>Круг отрезной 230х1,8х22,2</t>
  </si>
  <si>
    <t>Круг шлифовальный 230х6х22,2</t>
  </si>
  <si>
    <t>Паронит ПБ-3мм</t>
  </si>
  <si>
    <t>Резина ТМКЩ-4мм</t>
  </si>
  <si>
    <t>Болт с гайкой М20х90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</si>
</sst>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scheme val="minor"/>
    </font>
    <font>
      <u/>
      <sz val="11"/>
      <color theme="10"/>
      <name val="Calibri"/>
      <family val="2"/>
      <charset val="204"/>
    </font>
    <font>
      <sz val="10"/>
      <name val="Arial Cyr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indexed="2"/>
      <name val="Times New Roman"/>
      <family val="1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Calibri"/>
      <family val="2"/>
      <charset val="204"/>
    </font>
    <font>
      <i/>
      <sz val="1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sz val="14"/>
      <color indexed="2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i/>
      <vertAlign val="subscript"/>
      <sz val="10"/>
      <name val="Times New Roman"/>
      <family val="1"/>
      <charset val="204"/>
    </font>
    <font>
      <i/>
      <vertAlign val="superscript"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theme="9" tint="0.79998168889431442"/>
      </patternFill>
    </fill>
  </fills>
  <borders count="2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5">
    <xf numFmtId="0" fontId="0" fillId="0" borderId="0"/>
    <xf numFmtId="0" fontId="1" fillId="0" borderId="0" applyNumberFormat="0" applyFill="0" applyBorder="0" applyProtection="0">
      <alignment vertical="top"/>
      <protection locked="0"/>
    </xf>
    <xf numFmtId="0" fontId="2" fillId="0" borderId="0"/>
    <xf numFmtId="0" fontId="18" fillId="0" borderId="0"/>
    <xf numFmtId="0" fontId="18" fillId="0" borderId="0"/>
  </cellStyleXfs>
  <cellXfs count="80">
    <xf numFmtId="0" fontId="0" fillId="0" borderId="0" xfId="0"/>
    <xf numFmtId="0" fontId="18" fillId="0" borderId="0" xfId="4"/>
    <xf numFmtId="0" fontId="4" fillId="0" borderId="0" xfId="4" applyFont="1" applyAlignment="1">
      <alignment vertical="top" wrapText="1"/>
    </xf>
    <xf numFmtId="0" fontId="4" fillId="0" borderId="11" xfId="4" applyFont="1" applyBorder="1" applyAlignment="1">
      <alignment horizontal="center" vertical="top" wrapText="1"/>
    </xf>
    <xf numFmtId="0" fontId="4" fillId="0" borderId="12" xfId="4" applyFont="1" applyBorder="1" applyAlignment="1">
      <alignment horizontal="center" vertical="top" wrapText="1"/>
    </xf>
    <xf numFmtId="0" fontId="6" fillId="0" borderId="12" xfId="4" applyFont="1" applyBorder="1" applyAlignment="1">
      <alignment horizontal="center" vertical="top" wrapText="1"/>
    </xf>
    <xf numFmtId="0" fontId="4" fillId="0" borderId="13" xfId="4" applyFont="1" applyBorder="1" applyAlignment="1">
      <alignment vertical="top" wrapText="1"/>
    </xf>
    <xf numFmtId="0" fontId="7" fillId="0" borderId="6" xfId="4" applyFont="1" applyBorder="1" applyAlignment="1">
      <alignment horizontal="center" vertical="center" wrapText="1"/>
    </xf>
    <xf numFmtId="0" fontId="7" fillId="0" borderId="14" xfId="4" applyFont="1" applyBorder="1" applyAlignment="1">
      <alignment horizontal="center" vertical="center" wrapText="1"/>
    </xf>
    <xf numFmtId="0" fontId="7" fillId="0" borderId="7" xfId="4" applyFont="1" applyBorder="1" applyAlignment="1">
      <alignment horizontal="center" vertical="center" wrapText="1"/>
    </xf>
    <xf numFmtId="0" fontId="7" fillId="0" borderId="15" xfId="4" applyFont="1" applyBorder="1" applyAlignment="1">
      <alignment horizontal="center" vertical="center" wrapText="1"/>
    </xf>
    <xf numFmtId="4" fontId="18" fillId="0" borderId="0" xfId="4" applyNumberFormat="1"/>
    <xf numFmtId="0" fontId="7" fillId="0" borderId="16" xfId="4" applyFont="1" applyBorder="1" applyAlignment="1">
      <alignment horizontal="center" vertical="center" wrapText="1"/>
    </xf>
    <xf numFmtId="0" fontId="5" fillId="0" borderId="17" xfId="0" applyFont="1" applyBorder="1" applyAlignment="1">
      <alignment vertical="center" wrapText="1"/>
    </xf>
    <xf numFmtId="0" fontId="8" fillId="0" borderId="18" xfId="0" applyFont="1" applyBorder="1" applyAlignment="1">
      <alignment horizontal="center" vertical="center" wrapText="1"/>
    </xf>
    <xf numFmtId="10" fontId="7" fillId="0" borderId="7" xfId="4" applyNumberFormat="1" applyFont="1" applyBorder="1" applyAlignment="1">
      <alignment horizontal="center" vertical="center" wrapText="1"/>
    </xf>
    <xf numFmtId="0" fontId="4" fillId="0" borderId="20" xfId="0" applyFont="1" applyBorder="1" applyAlignment="1">
      <alignment vertical="center" wrapText="1"/>
    </xf>
    <xf numFmtId="3" fontId="9" fillId="0" borderId="22" xfId="4" applyNumberFormat="1" applyFont="1" applyBorder="1" applyAlignment="1">
      <alignment horizontal="center" vertical="center" wrapText="1"/>
    </xf>
    <xf numFmtId="4" fontId="9" fillId="0" borderId="24" xfId="4" applyNumberFormat="1" applyFont="1" applyBorder="1" applyAlignment="1">
      <alignment horizontal="center" vertical="center" wrapText="1"/>
    </xf>
    <xf numFmtId="0" fontId="10" fillId="0" borderId="0" xfId="4" applyFont="1"/>
    <xf numFmtId="0" fontId="8" fillId="0" borderId="0" xfId="4" applyFont="1" applyAlignment="1">
      <alignment horizontal="left"/>
    </xf>
    <xf numFmtId="4" fontId="8" fillId="0" borderId="0" xfId="4" applyNumberFormat="1" applyFont="1" applyAlignment="1">
      <alignment horizontal="left"/>
    </xf>
    <xf numFmtId="0" fontId="11" fillId="0" borderId="0" xfId="4" applyFont="1" applyAlignment="1">
      <alignment horizontal="justify" wrapText="1"/>
    </xf>
    <xf numFmtId="0" fontId="12" fillId="0" borderId="0" xfId="4" applyFont="1" applyAlignment="1">
      <alignment horizontal="left"/>
    </xf>
    <xf numFmtId="0" fontId="13" fillId="0" borderId="0" xfId="4" applyFont="1" applyAlignment="1">
      <alignment horizontal="left"/>
    </xf>
    <xf numFmtId="4" fontId="13" fillId="0" borderId="0" xfId="4" applyNumberFormat="1" applyFont="1" applyAlignment="1">
      <alignment horizontal="left"/>
    </xf>
    <xf numFmtId="0" fontId="14" fillId="0" borderId="0" xfId="4" applyFont="1" applyAlignment="1">
      <alignment horizontal="justify" wrapText="1"/>
    </xf>
    <xf numFmtId="0" fontId="4" fillId="0" borderId="0" xfId="4" applyFont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horizontal="center" vertical="center"/>
    </xf>
    <xf numFmtId="4" fontId="5" fillId="0" borderId="0" xfId="0" applyNumberFormat="1" applyFont="1" applyAlignment="1">
      <alignment vertical="center" wrapText="1"/>
    </xf>
    <xf numFmtId="4" fontId="5" fillId="0" borderId="0" xfId="0" applyNumberFormat="1" applyFont="1" applyAlignment="1">
      <alignment horizontal="center" vertical="center" wrapText="1"/>
    </xf>
    <xf numFmtId="4" fontId="5" fillId="0" borderId="0" xfId="0" applyNumberFormat="1" applyFont="1" applyAlignment="1">
      <alignment wrapText="1"/>
    </xf>
    <xf numFmtId="4" fontId="15" fillId="0" borderId="0" xfId="0" applyNumberFormat="1" applyFont="1" applyAlignment="1">
      <alignment horizontal="center" vertical="center" wrapText="1"/>
    </xf>
    <xf numFmtId="0" fontId="5" fillId="0" borderId="14" xfId="0" applyFont="1" applyBorder="1" applyAlignment="1">
      <alignment horizontal="center" vertical="center"/>
    </xf>
    <xf numFmtId="4" fontId="5" fillId="0" borderId="7" xfId="0" applyNumberFormat="1" applyFont="1" applyBorder="1" applyAlignment="1">
      <alignment vertical="center" wrapText="1"/>
    </xf>
    <xf numFmtId="4" fontId="5" fillId="0" borderId="7" xfId="0" applyNumberFormat="1" applyFont="1" applyBorder="1" applyAlignment="1">
      <alignment horizontal="center" vertical="center" wrapText="1"/>
    </xf>
    <xf numFmtId="4" fontId="5" fillId="2" borderId="7" xfId="0" applyNumberFormat="1" applyFont="1" applyFill="1" applyBorder="1" applyAlignment="1">
      <alignment wrapText="1"/>
    </xf>
    <xf numFmtId="4" fontId="5" fillId="0" borderId="7" xfId="0" applyNumberFormat="1" applyFont="1" applyBorder="1" applyAlignment="1">
      <alignment wrapText="1"/>
    </xf>
    <xf numFmtId="0" fontId="12" fillId="0" borderId="17" xfId="0" applyFont="1" applyBorder="1" applyAlignment="1">
      <alignment horizontal="right" vertical="center"/>
    </xf>
    <xf numFmtId="0" fontId="12" fillId="0" borderId="20" xfId="0" applyFont="1" applyBorder="1" applyAlignment="1">
      <alignment horizontal="right" vertical="center"/>
    </xf>
    <xf numFmtId="0" fontId="17" fillId="0" borderId="8" xfId="0" applyFont="1" applyBorder="1"/>
    <xf numFmtId="0" fontId="17" fillId="0" borderId="7" xfId="0" applyFont="1" applyBorder="1"/>
    <xf numFmtId="4" fontId="17" fillId="0" borderId="7" xfId="0" applyNumberFormat="1" applyFont="1" applyBorder="1" applyAlignment="1">
      <alignment wrapText="1"/>
    </xf>
    <xf numFmtId="4" fontId="5" fillId="0" borderId="0" xfId="0" applyNumberFormat="1" applyFont="1" applyAlignment="1">
      <alignment vertical="top" wrapText="1"/>
    </xf>
    <xf numFmtId="4" fontId="5" fillId="0" borderId="0" xfId="0" applyNumberFormat="1" applyFont="1" applyAlignment="1">
      <alignment horizontal="left" vertical="center" wrapText="1"/>
    </xf>
    <xf numFmtId="4" fontId="5" fillId="0" borderId="0" xfId="0" applyNumberFormat="1" applyFont="1" applyAlignment="1">
      <alignment horizontal="left" wrapText="1"/>
    </xf>
    <xf numFmtId="0" fontId="5" fillId="0" borderId="7" xfId="0" applyFont="1" applyBorder="1" applyAlignment="1">
      <alignment horizontal="center" vertical="center"/>
    </xf>
    <xf numFmtId="0" fontId="3" fillId="0" borderId="0" xfId="4" applyFont="1" applyAlignment="1">
      <alignment horizontal="right" vertical="center" wrapText="1"/>
    </xf>
    <xf numFmtId="0" fontId="4" fillId="0" borderId="0" xfId="4" applyFont="1" applyAlignment="1">
      <alignment horizontal="center" vertical="center" wrapText="1"/>
    </xf>
    <xf numFmtId="0" fontId="4" fillId="0" borderId="1" xfId="4" applyFont="1" applyBorder="1" applyAlignment="1">
      <alignment horizontal="center" vertical="center" wrapText="1"/>
    </xf>
    <xf numFmtId="0" fontId="4" fillId="0" borderId="2" xfId="4" applyFont="1" applyBorder="1" applyAlignment="1">
      <alignment horizontal="center" vertical="center" wrapText="1"/>
    </xf>
    <xf numFmtId="0" fontId="5" fillId="0" borderId="3" xfId="4" applyFont="1" applyBorder="1" applyAlignment="1">
      <alignment horizontal="left" vertical="center" wrapText="1"/>
    </xf>
    <xf numFmtId="0" fontId="5" fillId="0" borderId="4" xfId="4" applyFont="1" applyBorder="1" applyAlignment="1">
      <alignment horizontal="left" vertical="center" wrapText="1"/>
    </xf>
    <xf numFmtId="0" fontId="5" fillId="0" borderId="5" xfId="4" applyFont="1" applyBorder="1" applyAlignment="1">
      <alignment horizontal="left" vertical="center" wrapText="1"/>
    </xf>
    <xf numFmtId="0" fontId="4" fillId="0" borderId="6" xfId="4" applyFont="1" applyBorder="1" applyAlignment="1">
      <alignment horizontal="center" vertical="center"/>
    </xf>
    <xf numFmtId="0" fontId="4" fillId="0" borderId="7" xfId="4" applyFont="1" applyBorder="1" applyAlignment="1">
      <alignment horizontal="center" vertical="center"/>
    </xf>
    <xf numFmtId="0" fontId="4" fillId="0" borderId="8" xfId="4" applyFont="1" applyBorder="1" applyAlignment="1">
      <alignment horizontal="left" vertical="center"/>
    </xf>
    <xf numFmtId="0" fontId="4" fillId="0" borderId="9" xfId="4" applyFont="1" applyBorder="1" applyAlignment="1">
      <alignment horizontal="left" vertical="center"/>
    </xf>
    <xf numFmtId="0" fontId="4" fillId="0" borderId="10" xfId="4" applyFont="1" applyBorder="1" applyAlignment="1">
      <alignment horizontal="left" vertical="center"/>
    </xf>
    <xf numFmtId="2" fontId="9" fillId="0" borderId="21" xfId="4" applyNumberFormat="1" applyFont="1" applyBorder="1" applyAlignment="1">
      <alignment horizontal="center" vertical="center" wrapText="1"/>
    </xf>
    <xf numFmtId="2" fontId="9" fillId="0" borderId="22" xfId="4" applyNumberFormat="1" applyFont="1" applyBorder="1" applyAlignment="1">
      <alignment horizontal="center" vertical="center" wrapText="1"/>
    </xf>
    <xf numFmtId="4" fontId="9" fillId="0" borderId="22" xfId="4" applyNumberFormat="1" applyFont="1" applyBorder="1" applyAlignment="1">
      <alignment horizontal="center" vertical="center" wrapText="1"/>
    </xf>
    <xf numFmtId="4" fontId="9" fillId="0" borderId="23" xfId="4" applyNumberFormat="1" applyFont="1" applyBorder="1" applyAlignment="1">
      <alignment horizontal="center" vertical="center" wrapText="1"/>
    </xf>
    <xf numFmtId="0" fontId="13" fillId="0" borderId="0" xfId="4" applyFont="1" applyAlignment="1">
      <alignment horizontal="left"/>
    </xf>
    <xf numFmtId="0" fontId="1" fillId="0" borderId="0" xfId="1" applyFont="1" applyAlignment="1" applyProtection="1">
      <alignment horizontal="left"/>
    </xf>
    <xf numFmtId="0" fontId="3" fillId="0" borderId="0" xfId="4" applyFont="1" applyAlignment="1">
      <alignment horizontal="left" wrapText="1"/>
    </xf>
    <xf numFmtId="4" fontId="16" fillId="0" borderId="0" xfId="0" applyNumberFormat="1" applyFont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17" fillId="0" borderId="27" xfId="0" applyFont="1" applyBorder="1" applyAlignment="1">
      <alignment horizontal="center" vertical="center" wrapText="1"/>
    </xf>
    <xf numFmtId="4" fontId="17" fillId="0" borderId="14" xfId="0" applyNumberFormat="1" applyFont="1" applyBorder="1" applyAlignment="1">
      <alignment horizontal="center" vertical="center" wrapText="1"/>
    </xf>
    <xf numFmtId="4" fontId="17" fillId="0" borderId="27" xfId="0" applyNumberFormat="1" applyFont="1" applyBorder="1" applyAlignment="1">
      <alignment horizontal="center" vertical="center" wrapText="1"/>
    </xf>
    <xf numFmtId="4" fontId="17" fillId="0" borderId="28" xfId="0" applyNumberFormat="1" applyFont="1" applyBorder="1" applyAlignment="1">
      <alignment horizontal="center" vertical="center" wrapText="1"/>
    </xf>
    <xf numFmtId="4" fontId="17" fillId="0" borderId="26" xfId="0" applyNumberFormat="1" applyFont="1" applyBorder="1" applyAlignment="1">
      <alignment horizontal="center" vertical="center" wrapText="1"/>
    </xf>
    <xf numFmtId="4" fontId="17" fillId="0" borderId="7" xfId="0" applyNumberFormat="1" applyFont="1" applyBorder="1" applyAlignment="1">
      <alignment horizontal="center" vertical="center" wrapText="1"/>
    </xf>
    <xf numFmtId="4" fontId="7" fillId="0" borderId="19" xfId="4" applyNumberFormat="1" applyFont="1" applyBorder="1" applyAlignment="1">
      <alignment horizontal="center" vertical="center" wrapText="1"/>
    </xf>
    <xf numFmtId="4" fontId="7" fillId="0" borderId="7" xfId="4" applyNumberFormat="1" applyFont="1" applyBorder="1" applyAlignment="1">
      <alignment horizontal="center" vertical="center" wrapText="1"/>
    </xf>
    <xf numFmtId="4" fontId="7" fillId="0" borderId="15" xfId="4" applyNumberFormat="1" applyFont="1" applyBorder="1" applyAlignment="1">
      <alignment horizontal="center" vertical="center" wrapText="1"/>
    </xf>
    <xf numFmtId="4" fontId="9" fillId="0" borderId="25" xfId="4" applyNumberFormat="1" applyFont="1" applyBorder="1" applyAlignment="1">
      <alignment horizontal="center" vertical="center" wrapText="1"/>
    </xf>
    <xf numFmtId="4" fontId="11" fillId="0" borderId="0" xfId="4" applyNumberFormat="1" applyFont="1" applyAlignment="1">
      <alignment horizontal="justify" wrapText="1"/>
    </xf>
  </cellXfs>
  <cellStyles count="5">
    <cellStyle name="Гиперссылка 2" xfId="1"/>
    <cellStyle name="Обычный" xfId="0" builtinId="0"/>
    <cellStyle name="Обычный 2" xfId="2"/>
    <cellStyle name="Обычный 3" xfId="3"/>
    <cellStyle name="Обычный 4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media1.svg"/><Relationship Id="rId1" Type="http://schemas.openxmlformats.org/officeDocument/2006/relationships/image" Target="../media/image1.png"/><Relationship Id="rId6" Type="http://schemas.openxmlformats.org/officeDocument/2006/relationships/image" Target="../media/media3.svg"/><Relationship Id="rId5" Type="http://schemas.openxmlformats.org/officeDocument/2006/relationships/image" Target="../media/image3.png"/><Relationship Id="rId4" Type="http://schemas.openxmlformats.org/officeDocument/2006/relationships/image" Target="../media/media2.sv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419100</xdr:colOff>
      <xdr:row>6</xdr:row>
      <xdr:rowOff>352424</xdr:rowOff>
    </xdr:from>
    <xdr:to>
      <xdr:col>11</xdr:col>
      <xdr:colOff>1543050</xdr:colOff>
      <xdr:row>6</xdr:row>
      <xdr:rowOff>1123950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xmlns:w="http://schemas.openxmlformats.org/wordprocessingml/2006/main" xmlns:m="http://schemas.openxmlformats.org/officeDocument/2006/math" xmlns="" r:embed="rId2"/>
            </a:ext>
          </a:extLst>
        </a:blip>
        <a:stretch/>
      </xdr:blipFill>
      <xdr:spPr bwMode="auto">
        <a:xfrm>
          <a:off x="7124700" y="1333500"/>
          <a:ext cx="190500" cy="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8</xdr:col>
      <xdr:colOff>352424</xdr:colOff>
      <xdr:row>6</xdr:row>
      <xdr:rowOff>914400</xdr:rowOff>
    </xdr:from>
    <xdr:to>
      <xdr:col>8</xdr:col>
      <xdr:colOff>1371600</xdr:colOff>
      <xdr:row>6</xdr:row>
      <xdr:rowOff>1362075</xdr:rowOff>
    </xdr:to>
    <xdr:pic>
      <xdr:nvPicPr>
        <xdr:cNvPr id="3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96DAC541-7B7A-43D3-8B79-37D633B846F1}">
              <asvg:svgBlip xmlns:asvg="http://schemas.microsoft.com/office/drawing/2016/SVG/main" xmlns:w="http://schemas.openxmlformats.org/wordprocessingml/2006/main" xmlns:m="http://schemas.openxmlformats.org/officeDocument/2006/math" xmlns="" r:embed="rId4"/>
            </a:ext>
          </a:extLst>
        </a:blip>
        <a:stretch/>
      </xdr:blipFill>
      <xdr:spPr bwMode="auto">
        <a:xfrm>
          <a:off x="7772400" y="3228975"/>
          <a:ext cx="1019174" cy="4476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9</xdr:col>
      <xdr:colOff>38100</xdr:colOff>
      <xdr:row>6</xdr:row>
      <xdr:rowOff>1057275</xdr:rowOff>
    </xdr:from>
    <xdr:to>
      <xdr:col>9</xdr:col>
      <xdr:colOff>733425</xdr:colOff>
      <xdr:row>6</xdr:row>
      <xdr:rowOff>1400175</xdr:rowOff>
    </xdr:to>
    <xdr:pic>
      <xdr:nvPicPr>
        <xdr:cNvPr id="4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96DAC541-7B7A-43D3-8B79-37D633B846F1}">
              <asvg:svgBlip xmlns:asvg="http://schemas.microsoft.com/office/drawing/2016/SVG/main" xmlns:w="http://schemas.openxmlformats.org/wordprocessingml/2006/main" xmlns:m="http://schemas.openxmlformats.org/officeDocument/2006/math" xmlns="" r:embed="rId6"/>
            </a:ext>
          </a:extLst>
        </a:blip>
        <a:stretch/>
      </xdr:blipFill>
      <xdr:spPr bwMode="auto">
        <a:xfrm>
          <a:off x="5524500" y="1333500"/>
          <a:ext cx="571500" cy="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8</xdr:col>
      <xdr:colOff>0</xdr:colOff>
      <xdr:row>11</xdr:row>
      <xdr:rowOff>0</xdr:rowOff>
    </xdr:from>
    <xdr:to>
      <xdr:col>8</xdr:col>
      <xdr:colOff>0</xdr:colOff>
      <xdr:row>11</xdr:row>
      <xdr:rowOff>0</xdr:rowOff>
    </xdr:to>
    <xdr:pic>
      <xdr:nvPicPr>
        <xdr:cNvPr id="5" name="Рисунок 4"/>
        <xdr:cNvPicPr/>
      </xdr:nvPicPr>
      <xdr:blipFill>
        <a:blip xmlns:r="http://schemas.openxmlformats.org/officeDocument/2006/relationships"/>
        <a:stretch/>
      </xdr:blipFill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8</xdr:col>
      <xdr:colOff>0</xdr:colOff>
      <xdr:row>11</xdr:row>
      <xdr:rowOff>0</xdr:rowOff>
    </xdr:from>
    <xdr:to>
      <xdr:col>8</xdr:col>
      <xdr:colOff>0</xdr:colOff>
      <xdr:row>11</xdr:row>
      <xdr:rowOff>0</xdr:rowOff>
    </xdr:to>
    <xdr:pic>
      <xdr:nvPicPr>
        <xdr:cNvPr id="6" name="Рисунок 5"/>
        <xdr:cNvPicPr/>
      </xdr:nvPicPr>
      <xdr:blipFill>
        <a:blip xmlns:r="http://schemas.openxmlformats.org/officeDocument/2006/relationships"/>
        <a:stretch/>
      </xdr:blipFill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7</xdr:col>
      <xdr:colOff>542925</xdr:colOff>
      <xdr:row>11</xdr:row>
      <xdr:rowOff>0</xdr:rowOff>
    </xdr:from>
    <xdr:to>
      <xdr:col>8</xdr:col>
      <xdr:colOff>0</xdr:colOff>
      <xdr:row>11</xdr:row>
      <xdr:rowOff>0</xdr:rowOff>
    </xdr:to>
    <xdr:pic>
      <xdr:nvPicPr>
        <xdr:cNvPr id="7" name="Рисунок 6"/>
        <xdr:cNvPicPr/>
      </xdr:nvPicPr>
      <xdr:blipFill>
        <a:blip xmlns:r="http://schemas.openxmlformats.org/officeDocument/2006/relationships"/>
        <a:stretch/>
      </xdr:blipFill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7</xdr:col>
      <xdr:colOff>542925</xdr:colOff>
      <xdr:row>11</xdr:row>
      <xdr:rowOff>0</xdr:rowOff>
    </xdr:from>
    <xdr:to>
      <xdr:col>8</xdr:col>
      <xdr:colOff>0</xdr:colOff>
      <xdr:row>11</xdr:row>
      <xdr:rowOff>0</xdr:rowOff>
    </xdr:to>
    <xdr:pic>
      <xdr:nvPicPr>
        <xdr:cNvPr id="8" name="Рисунок 7"/>
        <xdr:cNvPicPr/>
      </xdr:nvPicPr>
      <xdr:blipFill>
        <a:blip xmlns:r="http://schemas.openxmlformats.org/officeDocument/2006/relationships"/>
        <a:stretch/>
      </xdr:blipFill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"/>
  </sheetPr>
  <dimension ref="A1:M22"/>
  <sheetViews>
    <sheetView tabSelected="1" workbookViewId="0">
      <selection activeCell="F19" sqref="F19"/>
    </sheetView>
  </sheetViews>
  <sheetFormatPr defaultRowHeight="15" x14ac:dyDescent="0.25"/>
  <cols>
    <col min="1" max="1" width="3.42578125" style="1" customWidth="1"/>
    <col min="2" max="2" width="36.28515625" style="1" customWidth="1"/>
    <col min="3" max="3" width="12.7109375" style="1" customWidth="1"/>
    <col min="4" max="4" width="8.5703125" style="1" bestFit="1" customWidth="1"/>
    <col min="5" max="5" width="14.5703125" style="1" customWidth="1"/>
    <col min="6" max="7" width="15.85546875" style="1" customWidth="1"/>
    <col min="8" max="8" width="26" style="1" customWidth="1"/>
    <col min="9" max="9" width="26.42578125" style="1" hidden="1" customWidth="1"/>
    <col min="10" max="10" width="0.28515625" style="1" hidden="1" customWidth="1"/>
    <col min="11" max="11" width="14.85546875" style="1" customWidth="1"/>
    <col min="12" max="12" width="32.5703125" style="1" customWidth="1"/>
    <col min="13" max="16384" width="9.140625" style="1"/>
  </cols>
  <sheetData>
    <row r="1" spans="1:13" ht="42.75" customHeight="1" x14ac:dyDescent="0.25">
      <c r="A1" s="48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</row>
    <row r="2" spans="1:13" ht="15" customHeight="1" x14ac:dyDescent="0.25">
      <c r="A2" s="49" t="s">
        <v>1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2"/>
    </row>
    <row r="3" spans="1:13" ht="25.5" customHeight="1" x14ac:dyDescent="0.25">
      <c r="A3" s="49" t="s">
        <v>2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2"/>
    </row>
    <row r="4" spans="1:13" ht="48" customHeight="1" x14ac:dyDescent="0.25">
      <c r="A4" s="50" t="s">
        <v>3</v>
      </c>
      <c r="B4" s="51"/>
      <c r="C4" s="51"/>
      <c r="D4" s="51"/>
      <c r="E4" s="52" t="s">
        <v>4</v>
      </c>
      <c r="F4" s="53"/>
      <c r="G4" s="53"/>
      <c r="H4" s="53"/>
      <c r="I4" s="53"/>
      <c r="J4" s="53"/>
      <c r="K4" s="53"/>
      <c r="L4" s="54"/>
    </row>
    <row r="5" spans="1:13" ht="25.5" customHeight="1" x14ac:dyDescent="0.25">
      <c r="A5" s="55" t="s">
        <v>5</v>
      </c>
      <c r="B5" s="56"/>
      <c r="C5" s="56"/>
      <c r="D5" s="56"/>
      <c r="E5" s="57" t="s">
        <v>6</v>
      </c>
      <c r="F5" s="58"/>
      <c r="G5" s="58"/>
      <c r="H5" s="58"/>
      <c r="I5" s="58"/>
      <c r="J5" s="58"/>
      <c r="K5" s="58"/>
      <c r="L5" s="59"/>
    </row>
    <row r="6" spans="1:13" ht="25.5" customHeight="1" x14ac:dyDescent="0.25">
      <c r="A6" s="3"/>
      <c r="B6" s="4"/>
      <c r="C6" s="4"/>
      <c r="D6" s="4"/>
      <c r="E6" s="5"/>
      <c r="F6" s="5"/>
      <c r="G6" s="5"/>
      <c r="H6" s="4"/>
      <c r="I6" s="4"/>
      <c r="J6" s="4"/>
      <c r="K6" s="4"/>
      <c r="L6" s="6"/>
    </row>
    <row r="7" spans="1:13" ht="80.25" customHeight="1" x14ac:dyDescent="0.25">
      <c r="A7" s="7" t="s">
        <v>7</v>
      </c>
      <c r="B7" s="8" t="s">
        <v>8</v>
      </c>
      <c r="C7" s="8" t="s">
        <v>9</v>
      </c>
      <c r="D7" s="8" t="s">
        <v>10</v>
      </c>
      <c r="E7" s="9" t="s">
        <v>11</v>
      </c>
      <c r="F7" s="9" t="s">
        <v>12</v>
      </c>
      <c r="G7" s="9" t="s">
        <v>13</v>
      </c>
      <c r="H7" s="9" t="s">
        <v>14</v>
      </c>
      <c r="I7" s="9" t="s">
        <v>15</v>
      </c>
      <c r="J7" s="9" t="s">
        <v>16</v>
      </c>
      <c r="K7" s="9" t="s">
        <v>17</v>
      </c>
      <c r="L7" s="10"/>
      <c r="M7" s="11"/>
    </row>
    <row r="8" spans="1:13" ht="30" x14ac:dyDescent="0.25">
      <c r="A8" s="12">
        <v>1</v>
      </c>
      <c r="B8" s="13" t="s">
        <v>18</v>
      </c>
      <c r="C8" s="14" t="s">
        <v>19</v>
      </c>
      <c r="D8" s="8">
        <v>120</v>
      </c>
      <c r="E8" s="75">
        <v>1600</v>
      </c>
      <c r="F8" s="75">
        <v>1524</v>
      </c>
      <c r="G8" s="76">
        <v>1420</v>
      </c>
      <c r="H8" s="76">
        <v>1514.67</v>
      </c>
      <c r="I8" s="9"/>
      <c r="J8" s="9"/>
      <c r="K8" s="15">
        <v>5.9699999999999996E-2</v>
      </c>
      <c r="L8" s="77">
        <f t="shared" ref="L8:L10" si="0">H8*D8</f>
        <v>181760.40000000002</v>
      </c>
      <c r="M8" s="11"/>
    </row>
    <row r="9" spans="1:13" ht="30" x14ac:dyDescent="0.25">
      <c r="A9" s="12">
        <v>2</v>
      </c>
      <c r="B9" s="16" t="s">
        <v>20</v>
      </c>
      <c r="C9" s="14" t="s">
        <v>19</v>
      </c>
      <c r="D9" s="8">
        <v>120</v>
      </c>
      <c r="E9" s="75">
        <v>1250</v>
      </c>
      <c r="F9" s="75">
        <v>1250</v>
      </c>
      <c r="G9" s="76">
        <v>1200</v>
      </c>
      <c r="H9" s="76">
        <v>1233.33</v>
      </c>
      <c r="I9" s="9"/>
      <c r="J9" s="9"/>
      <c r="K9" s="15">
        <v>2.3399999999999997E-2</v>
      </c>
      <c r="L9" s="77">
        <f t="shared" si="0"/>
        <v>147999.59999999998</v>
      </c>
      <c r="M9" s="11"/>
    </row>
    <row r="10" spans="1:13" x14ac:dyDescent="0.25">
      <c r="A10" s="12">
        <v>3</v>
      </c>
      <c r="B10" s="16" t="s">
        <v>21</v>
      </c>
      <c r="C10" s="14" t="s">
        <v>19</v>
      </c>
      <c r="D10" s="8">
        <v>120</v>
      </c>
      <c r="E10" s="75">
        <v>1570</v>
      </c>
      <c r="F10" s="75">
        <v>1500</v>
      </c>
      <c r="G10" s="76">
        <v>1500</v>
      </c>
      <c r="H10" s="76">
        <v>1523.33</v>
      </c>
      <c r="I10" s="9"/>
      <c r="J10" s="9"/>
      <c r="K10" s="15">
        <v>2.6499999999999999E-2</v>
      </c>
      <c r="L10" s="77">
        <f t="shared" si="0"/>
        <v>182799.59999999998</v>
      </c>
      <c r="M10" s="11"/>
    </row>
    <row r="11" spans="1:13" ht="14.25" customHeight="1" x14ac:dyDescent="0.25">
      <c r="A11" s="60" t="s">
        <v>22</v>
      </c>
      <c r="B11" s="61"/>
      <c r="C11" s="17"/>
      <c r="D11" s="62"/>
      <c r="E11" s="63"/>
      <c r="F11" s="63"/>
      <c r="G11" s="63"/>
      <c r="H11" s="63"/>
      <c r="I11" s="63"/>
      <c r="J11" s="63"/>
      <c r="K11" s="18"/>
      <c r="L11" s="78">
        <f>SUM(L8:L10)</f>
        <v>512559.6</v>
      </c>
      <c r="M11" s="11"/>
    </row>
    <row r="12" spans="1:13" ht="15.75" x14ac:dyDescent="0.25">
      <c r="A12" s="19"/>
      <c r="B12" s="20" t="s">
        <v>23</v>
      </c>
      <c r="C12" s="20"/>
      <c r="D12" s="20"/>
      <c r="E12" s="20"/>
      <c r="F12" s="20"/>
      <c r="G12" s="20"/>
      <c r="H12" s="20"/>
      <c r="I12" s="21"/>
      <c r="J12" s="20"/>
      <c r="K12" s="20"/>
      <c r="L12" s="79"/>
    </row>
    <row r="13" spans="1:13" ht="15.75" x14ac:dyDescent="0.25">
      <c r="A13" s="23"/>
      <c r="B13" s="64" t="s">
        <v>24</v>
      </c>
      <c r="C13" s="64"/>
      <c r="D13" s="64"/>
      <c r="E13" s="64"/>
      <c r="F13" s="64"/>
      <c r="G13" s="64"/>
      <c r="H13" s="64"/>
      <c r="I13" s="64"/>
      <c r="J13" s="64"/>
      <c r="K13" s="64"/>
      <c r="L13" s="22"/>
    </row>
    <row r="14" spans="1:13" ht="15.75" x14ac:dyDescent="0.25">
      <c r="A14" s="19"/>
      <c r="B14" s="64" t="s">
        <v>25</v>
      </c>
      <c r="C14" s="64"/>
      <c r="D14" s="64"/>
      <c r="E14" s="64"/>
      <c r="F14" s="64"/>
      <c r="G14" s="64"/>
      <c r="H14" s="64"/>
      <c r="I14" s="64"/>
      <c r="J14" s="64"/>
      <c r="K14" s="64"/>
      <c r="L14" s="22"/>
    </row>
    <row r="15" spans="1:13" ht="15.75" x14ac:dyDescent="0.25">
      <c r="A15" s="19"/>
      <c r="B15" s="64" t="s">
        <v>26</v>
      </c>
      <c r="C15" s="64"/>
      <c r="D15" s="64"/>
      <c r="E15" s="64"/>
      <c r="F15" s="64"/>
      <c r="G15" s="64"/>
      <c r="H15" s="64"/>
      <c r="I15" s="64"/>
      <c r="J15" s="64"/>
      <c r="K15" s="64"/>
      <c r="L15" s="22"/>
    </row>
    <row r="16" spans="1:13" ht="15.75" x14ac:dyDescent="0.25">
      <c r="A16" s="19"/>
      <c r="B16" s="64" t="s">
        <v>27</v>
      </c>
      <c r="C16" s="64"/>
      <c r="D16" s="64"/>
      <c r="E16" s="64"/>
      <c r="F16" s="64"/>
      <c r="G16" s="64"/>
      <c r="H16" s="64"/>
      <c r="I16" s="64"/>
      <c r="J16" s="64"/>
      <c r="K16" s="64"/>
      <c r="L16" s="22"/>
    </row>
    <row r="17" spans="1:12" ht="15" customHeight="1" x14ac:dyDescent="0.25">
      <c r="A17" s="19"/>
      <c r="B17" s="64" t="s">
        <v>28</v>
      </c>
      <c r="C17" s="64"/>
      <c r="D17" s="64"/>
      <c r="E17" s="64"/>
      <c r="F17" s="64"/>
      <c r="G17" s="64"/>
      <c r="H17" s="64"/>
      <c r="I17" s="64"/>
      <c r="J17" s="64"/>
      <c r="K17" s="64"/>
      <c r="L17" s="22"/>
    </row>
    <row r="18" spans="1:12" ht="16.5" customHeight="1" x14ac:dyDescent="0.25">
      <c r="A18" s="19"/>
      <c r="B18" s="64" t="s">
        <v>29</v>
      </c>
      <c r="C18" s="64"/>
      <c r="D18" s="64"/>
      <c r="E18" s="64"/>
      <c r="F18" s="64"/>
      <c r="G18" s="64"/>
      <c r="H18" s="64"/>
      <c r="I18" s="64"/>
      <c r="J18" s="64"/>
      <c r="K18" s="64"/>
      <c r="L18" s="22"/>
    </row>
    <row r="19" spans="1:12" ht="15.75" x14ac:dyDescent="0.25">
      <c r="B19" s="24"/>
      <c r="C19" s="24"/>
      <c r="D19" s="24"/>
      <c r="E19" s="24"/>
      <c r="F19" s="24"/>
      <c r="G19" s="24"/>
      <c r="H19" s="24"/>
      <c r="I19" s="25"/>
      <c r="J19" s="24"/>
      <c r="K19" s="24"/>
      <c r="L19" s="26"/>
    </row>
    <row r="20" spans="1:12" ht="13.5" customHeight="1" x14ac:dyDescent="0.25">
      <c r="A20" s="27"/>
      <c r="B20" s="65"/>
      <c r="C20" s="65"/>
      <c r="D20" s="65"/>
      <c r="E20" s="65"/>
      <c r="F20" s="65"/>
      <c r="G20" s="65"/>
      <c r="H20" s="65"/>
      <c r="I20" s="65"/>
      <c r="J20" s="65"/>
      <c r="K20" s="65"/>
    </row>
    <row r="21" spans="1:12" x14ac:dyDescent="0.25">
      <c r="I21" s="11"/>
    </row>
    <row r="22" spans="1:12" x14ac:dyDescent="0.25">
      <c r="A22" s="66"/>
      <c r="B22" s="66"/>
      <c r="C22" s="66"/>
      <c r="D22" s="66"/>
      <c r="E22" s="66"/>
      <c r="F22" s="66"/>
      <c r="G22" s="66"/>
      <c r="H22" s="66"/>
      <c r="I22" s="66"/>
      <c r="J22" s="66"/>
      <c r="K22" s="66"/>
    </row>
  </sheetData>
  <autoFilter ref="A7:M18"/>
  <mergeCells count="17">
    <mergeCell ref="B20:K20"/>
    <mergeCell ref="A22:K22"/>
    <mergeCell ref="B14:K14"/>
    <mergeCell ref="B15:K15"/>
    <mergeCell ref="B16:K16"/>
    <mergeCell ref="B17:K17"/>
    <mergeCell ref="B18:K18"/>
    <mergeCell ref="A5:D5"/>
    <mergeCell ref="E5:L5"/>
    <mergeCell ref="A11:B11"/>
    <mergeCell ref="D11:J11"/>
    <mergeCell ref="B13:K13"/>
    <mergeCell ref="A1:L1"/>
    <mergeCell ref="A2:K2"/>
    <mergeCell ref="A3:K3"/>
    <mergeCell ref="A4:D4"/>
    <mergeCell ref="E4:L4"/>
  </mergeCells>
  <pageMargins left="0.31496062992125984" right="0.31496062992125984" top="0.74803149606299213" bottom="0.74803149606299213" header="0.31496062992125984" footer="0.31496062992125984"/>
  <pageSetup paperSize="9" scale="6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42"/>
  <sheetViews>
    <sheetView zoomScale="85" workbookViewId="0">
      <pane xSplit="3" ySplit="6" topLeftCell="D7" activePane="bottomRight" state="frozen"/>
      <selection activeCell="C15" sqref="C15"/>
      <selection pane="topRight"/>
      <selection pane="bottomLeft"/>
      <selection pane="bottomRight" activeCell="D7" sqref="D7"/>
    </sheetView>
  </sheetViews>
  <sheetFormatPr defaultRowHeight="15" x14ac:dyDescent="0.25"/>
  <cols>
    <col min="1" max="1" width="14.42578125" style="28" customWidth="1"/>
    <col min="2" max="2" width="7.140625" style="29" customWidth="1"/>
    <col min="3" max="3" width="37" style="30" customWidth="1"/>
    <col min="4" max="4" width="6.28515625" style="31" customWidth="1"/>
    <col min="5" max="5" width="8.5703125" style="31" customWidth="1"/>
    <col min="6" max="6" width="11.140625" style="32" customWidth="1"/>
    <col min="7" max="7" width="16.140625" style="32" customWidth="1"/>
    <col min="8" max="16384" width="9.140625" style="28"/>
  </cols>
  <sheetData>
    <row r="1" spans="2:7" x14ac:dyDescent="0.25">
      <c r="C1" s="33"/>
    </row>
    <row r="2" spans="2:7" ht="29.25" customHeight="1" x14ac:dyDescent="0.25">
      <c r="B2" s="67" t="s">
        <v>30</v>
      </c>
      <c r="C2" s="67"/>
      <c r="D2" s="67"/>
      <c r="E2" s="67"/>
      <c r="F2" s="67"/>
      <c r="G2" s="67"/>
    </row>
    <row r="3" spans="2:7" ht="29.25" customHeight="1" x14ac:dyDescent="0.25">
      <c r="B3" s="67"/>
      <c r="C3" s="67"/>
      <c r="D3" s="67"/>
      <c r="E3" s="67"/>
      <c r="F3" s="67"/>
      <c r="G3" s="67"/>
    </row>
    <row r="5" spans="2:7" ht="21" customHeight="1" x14ac:dyDescent="0.25">
      <c r="B5" s="68" t="s">
        <v>31</v>
      </c>
      <c r="C5" s="70" t="s">
        <v>32</v>
      </c>
      <c r="D5" s="70" t="s">
        <v>33</v>
      </c>
      <c r="E5" s="73" t="s">
        <v>34</v>
      </c>
      <c r="F5" s="73" t="s">
        <v>35</v>
      </c>
      <c r="G5" s="74" t="s">
        <v>36</v>
      </c>
    </row>
    <row r="6" spans="2:7" ht="41.25" customHeight="1" x14ac:dyDescent="0.25">
      <c r="B6" s="69"/>
      <c r="C6" s="71"/>
      <c r="D6" s="72"/>
      <c r="E6" s="72"/>
      <c r="F6" s="72"/>
      <c r="G6" s="74"/>
    </row>
    <row r="7" spans="2:7" x14ac:dyDescent="0.25">
      <c r="B7" s="34">
        <v>4</v>
      </c>
      <c r="C7" s="35" t="s">
        <v>37</v>
      </c>
      <c r="D7" s="36" t="s">
        <v>38</v>
      </c>
      <c r="E7" s="36">
        <v>1</v>
      </c>
      <c r="F7" s="37">
        <v>82000</v>
      </c>
      <c r="G7" s="38">
        <f t="shared" ref="G7:G23" si="0">F7*E7</f>
        <v>82000</v>
      </c>
    </row>
    <row r="8" spans="2:7" x14ac:dyDescent="0.25">
      <c r="B8" s="34">
        <v>5</v>
      </c>
      <c r="C8" s="35" t="s">
        <v>39</v>
      </c>
      <c r="D8" s="36" t="s">
        <v>38</v>
      </c>
      <c r="E8" s="36">
        <v>3.7</v>
      </c>
      <c r="F8" s="37">
        <v>84500</v>
      </c>
      <c r="G8" s="38">
        <f t="shared" si="0"/>
        <v>312650</v>
      </c>
    </row>
    <row r="9" spans="2:7" x14ac:dyDescent="0.25">
      <c r="B9" s="34">
        <v>6</v>
      </c>
      <c r="C9" s="38" t="s">
        <v>40</v>
      </c>
      <c r="D9" s="36" t="s">
        <v>38</v>
      </c>
      <c r="E9" s="36">
        <v>2</v>
      </c>
      <c r="F9" s="37">
        <v>54000</v>
      </c>
      <c r="G9" s="38">
        <f t="shared" si="0"/>
        <v>108000</v>
      </c>
    </row>
    <row r="10" spans="2:7" x14ac:dyDescent="0.25">
      <c r="B10" s="34">
        <v>7</v>
      </c>
      <c r="C10" s="38" t="s">
        <v>41</v>
      </c>
      <c r="D10" s="36" t="s">
        <v>38</v>
      </c>
      <c r="E10" s="36">
        <v>2</v>
      </c>
      <c r="F10" s="37">
        <v>54000</v>
      </c>
      <c r="G10" s="38">
        <f t="shared" si="0"/>
        <v>108000</v>
      </c>
    </row>
    <row r="11" spans="2:7" x14ac:dyDescent="0.25">
      <c r="B11" s="34">
        <v>8</v>
      </c>
      <c r="C11" s="38" t="s">
        <v>42</v>
      </c>
      <c r="D11" s="36" t="s">
        <v>38</v>
      </c>
      <c r="E11" s="36">
        <v>2</v>
      </c>
      <c r="F11" s="37">
        <v>54000</v>
      </c>
      <c r="G11" s="38">
        <f t="shared" si="0"/>
        <v>108000</v>
      </c>
    </row>
    <row r="12" spans="2:7" x14ac:dyDescent="0.25">
      <c r="B12" s="34">
        <v>9</v>
      </c>
      <c r="C12" s="38" t="s">
        <v>43</v>
      </c>
      <c r="D12" s="36" t="s">
        <v>38</v>
      </c>
      <c r="E12" s="36">
        <v>2</v>
      </c>
      <c r="F12" s="37">
        <v>54000</v>
      </c>
      <c r="G12" s="38">
        <f t="shared" si="0"/>
        <v>108000</v>
      </c>
    </row>
    <row r="13" spans="2:7" x14ac:dyDescent="0.25">
      <c r="B13" s="34">
        <v>10</v>
      </c>
      <c r="C13" s="38" t="s">
        <v>44</v>
      </c>
      <c r="D13" s="36" t="s">
        <v>38</v>
      </c>
      <c r="E13" s="36">
        <v>2</v>
      </c>
      <c r="F13" s="37">
        <v>54000</v>
      </c>
      <c r="G13" s="38">
        <f t="shared" si="0"/>
        <v>108000</v>
      </c>
    </row>
    <row r="14" spans="2:7" x14ac:dyDescent="0.25">
      <c r="B14" s="34">
        <v>11</v>
      </c>
      <c r="C14" s="38" t="s">
        <v>44</v>
      </c>
      <c r="D14" s="36" t="s">
        <v>38</v>
      </c>
      <c r="E14" s="36">
        <v>2</v>
      </c>
      <c r="F14" s="37">
        <v>54000</v>
      </c>
      <c r="G14" s="38">
        <f t="shared" si="0"/>
        <v>108000</v>
      </c>
    </row>
    <row r="15" spans="2:7" x14ac:dyDescent="0.25">
      <c r="B15" s="34">
        <v>12</v>
      </c>
      <c r="C15" s="35" t="s">
        <v>45</v>
      </c>
      <c r="D15" s="36" t="s">
        <v>38</v>
      </c>
      <c r="E15" s="36">
        <v>3.35</v>
      </c>
      <c r="F15" s="37">
        <v>84500</v>
      </c>
      <c r="G15" s="38">
        <f t="shared" si="0"/>
        <v>283075</v>
      </c>
    </row>
    <row r="16" spans="2:7" x14ac:dyDescent="0.25">
      <c r="B16" s="34">
        <v>13</v>
      </c>
      <c r="C16" s="35" t="s">
        <v>46</v>
      </c>
      <c r="D16" s="36" t="s">
        <v>38</v>
      </c>
      <c r="E16" s="36">
        <v>0.6</v>
      </c>
      <c r="F16" s="37">
        <v>71500</v>
      </c>
      <c r="G16" s="38">
        <f t="shared" si="0"/>
        <v>42900</v>
      </c>
    </row>
    <row r="17" spans="2:7" x14ac:dyDescent="0.25">
      <c r="B17" s="34">
        <v>14</v>
      </c>
      <c r="C17" s="35" t="s">
        <v>47</v>
      </c>
      <c r="D17" s="36" t="s">
        <v>48</v>
      </c>
      <c r="E17" s="36">
        <v>5</v>
      </c>
      <c r="F17" s="39">
        <v>5200</v>
      </c>
      <c r="G17" s="38">
        <f t="shared" si="0"/>
        <v>26000</v>
      </c>
    </row>
    <row r="18" spans="2:7" x14ac:dyDescent="0.25">
      <c r="B18" s="34">
        <v>15</v>
      </c>
      <c r="C18" s="35" t="s">
        <v>49</v>
      </c>
      <c r="D18" s="36" t="s">
        <v>48</v>
      </c>
      <c r="E18" s="36">
        <v>7</v>
      </c>
      <c r="F18" s="40">
        <v>2700</v>
      </c>
      <c r="G18" s="38">
        <f t="shared" si="0"/>
        <v>18900</v>
      </c>
    </row>
    <row r="19" spans="2:7" x14ac:dyDescent="0.25">
      <c r="B19" s="34">
        <v>16</v>
      </c>
      <c r="C19" s="35" t="s">
        <v>50</v>
      </c>
      <c r="D19" s="36" t="s">
        <v>48</v>
      </c>
      <c r="E19" s="36">
        <v>8</v>
      </c>
      <c r="F19" s="40">
        <v>1950</v>
      </c>
      <c r="G19" s="38">
        <f t="shared" si="0"/>
        <v>15600</v>
      </c>
    </row>
    <row r="20" spans="2:7" ht="30" x14ac:dyDescent="0.25">
      <c r="B20" s="34">
        <v>17</v>
      </c>
      <c r="C20" s="35" t="s">
        <v>51</v>
      </c>
      <c r="D20" s="36" t="s">
        <v>48</v>
      </c>
      <c r="E20" s="36">
        <v>10</v>
      </c>
      <c r="F20" s="40">
        <v>1400</v>
      </c>
      <c r="G20" s="38">
        <f t="shared" si="0"/>
        <v>14000</v>
      </c>
    </row>
    <row r="21" spans="2:7" ht="30" x14ac:dyDescent="0.25">
      <c r="B21" s="34">
        <v>18</v>
      </c>
      <c r="C21" s="35" t="s">
        <v>52</v>
      </c>
      <c r="D21" s="36" t="s">
        <v>48</v>
      </c>
      <c r="E21" s="36">
        <v>8</v>
      </c>
      <c r="F21" s="40">
        <v>1200</v>
      </c>
      <c r="G21" s="38">
        <f t="shared" si="0"/>
        <v>9600</v>
      </c>
    </row>
    <row r="22" spans="2:7" ht="30" x14ac:dyDescent="0.25">
      <c r="B22" s="34">
        <v>19</v>
      </c>
      <c r="C22" s="35" t="s">
        <v>53</v>
      </c>
      <c r="D22" s="36" t="s">
        <v>48</v>
      </c>
      <c r="E22" s="36">
        <v>5</v>
      </c>
      <c r="F22" s="40">
        <v>19000</v>
      </c>
      <c r="G22" s="38">
        <f t="shared" si="0"/>
        <v>95000</v>
      </c>
    </row>
    <row r="23" spans="2:7" ht="30" x14ac:dyDescent="0.25">
      <c r="B23" s="34">
        <v>20</v>
      </c>
      <c r="C23" s="35" t="s">
        <v>54</v>
      </c>
      <c r="D23" s="36" t="s">
        <v>48</v>
      </c>
      <c r="E23" s="36">
        <v>4</v>
      </c>
      <c r="F23" s="40">
        <v>12400</v>
      </c>
      <c r="G23" s="38">
        <f t="shared" si="0"/>
        <v>49600</v>
      </c>
    </row>
    <row r="24" spans="2:7" x14ac:dyDescent="0.25">
      <c r="B24" s="41"/>
      <c r="C24" s="41" t="s">
        <v>55</v>
      </c>
      <c r="D24" s="42"/>
      <c r="E24" s="42"/>
      <c r="F24" s="38"/>
      <c r="G24" s="43">
        <f>SUM(G7:G23)</f>
        <v>1597325</v>
      </c>
    </row>
    <row r="26" spans="2:7" ht="45" x14ac:dyDescent="0.25">
      <c r="C26" s="30" t="s">
        <v>56</v>
      </c>
      <c r="E26" s="44"/>
      <c r="F26" s="44" t="s">
        <v>57</v>
      </c>
    </row>
    <row r="27" spans="2:7" x14ac:dyDescent="0.25">
      <c r="E27" s="45"/>
      <c r="F27" s="45"/>
    </row>
    <row r="28" spans="2:7" x14ac:dyDescent="0.25">
      <c r="C28" s="30" t="s">
        <v>58</v>
      </c>
      <c r="E28" s="45"/>
      <c r="F28" s="45"/>
    </row>
    <row r="29" spans="2:7" ht="30" x14ac:dyDescent="0.25">
      <c r="C29" s="30" t="s">
        <v>59</v>
      </c>
      <c r="E29" s="46"/>
      <c r="F29" s="46" t="s">
        <v>60</v>
      </c>
    </row>
    <row r="30" spans="2:7" x14ac:dyDescent="0.25">
      <c r="E30" s="45"/>
      <c r="F30" s="45"/>
    </row>
    <row r="31" spans="2:7" ht="30" x14ac:dyDescent="0.25">
      <c r="C31" s="30" t="s">
        <v>61</v>
      </c>
      <c r="E31" s="46"/>
      <c r="F31" s="46" t="s">
        <v>62</v>
      </c>
    </row>
    <row r="42" ht="15.75" customHeight="1" x14ac:dyDescent="0.25"/>
  </sheetData>
  <mergeCells count="7">
    <mergeCell ref="B2:G3"/>
    <mergeCell ref="B5:B6"/>
    <mergeCell ref="C5:C6"/>
    <mergeCell ref="D5:D6"/>
    <mergeCell ref="E5:E6"/>
    <mergeCell ref="F5:F6"/>
    <mergeCell ref="G5:G6"/>
  </mergeCells>
  <pageMargins left="0.7" right="0.7" top="0.75" bottom="0.75" header="0.3" footer="0.3"/>
  <pageSetup paperSize="9" scale="86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47"/>
  <sheetViews>
    <sheetView zoomScale="70" workbookViewId="0">
      <pane xSplit="3" ySplit="6" topLeftCell="D7" activePane="bottomRight" state="frozen"/>
      <selection activeCell="C54" sqref="C54"/>
      <selection pane="topRight"/>
      <selection pane="bottomLeft"/>
      <selection pane="bottomRight" activeCell="D7" sqref="D7"/>
    </sheetView>
  </sheetViews>
  <sheetFormatPr defaultRowHeight="15" x14ac:dyDescent="0.25"/>
  <cols>
    <col min="1" max="1" width="14.42578125" style="28" customWidth="1"/>
    <col min="2" max="2" width="7.140625" style="29" customWidth="1"/>
    <col min="3" max="3" width="37" style="30" customWidth="1"/>
    <col min="4" max="4" width="8.85546875" style="31" customWidth="1"/>
    <col min="5" max="5" width="13.5703125" style="31" customWidth="1"/>
    <col min="6" max="6" width="17.7109375" style="32" customWidth="1"/>
    <col min="7" max="7" width="15.42578125" style="32" customWidth="1"/>
    <col min="8" max="16384" width="9.140625" style="28"/>
  </cols>
  <sheetData>
    <row r="1" spans="2:7" x14ac:dyDescent="0.25">
      <c r="C1" s="33"/>
    </row>
    <row r="2" spans="2:7" ht="29.25" customHeight="1" x14ac:dyDescent="0.25">
      <c r="B2" s="67" t="s">
        <v>30</v>
      </c>
      <c r="C2" s="67"/>
      <c r="D2" s="67"/>
      <c r="E2" s="67"/>
      <c r="F2" s="67"/>
      <c r="G2" s="67"/>
    </row>
    <row r="3" spans="2:7" ht="29.25" customHeight="1" x14ac:dyDescent="0.25">
      <c r="B3" s="67"/>
      <c r="C3" s="67"/>
      <c r="D3" s="67"/>
      <c r="E3" s="67"/>
      <c r="F3" s="67"/>
      <c r="G3" s="67"/>
    </row>
    <row r="5" spans="2:7" ht="21" customHeight="1" x14ac:dyDescent="0.25">
      <c r="B5" s="68" t="s">
        <v>31</v>
      </c>
      <c r="C5" s="70" t="s">
        <v>32</v>
      </c>
      <c r="D5" s="70" t="s">
        <v>33</v>
      </c>
      <c r="E5" s="73" t="s">
        <v>34</v>
      </c>
      <c r="F5" s="73" t="s">
        <v>35</v>
      </c>
      <c r="G5" s="74" t="s">
        <v>36</v>
      </c>
    </row>
    <row r="6" spans="2:7" ht="41.25" customHeight="1" x14ac:dyDescent="0.25">
      <c r="B6" s="69"/>
      <c r="C6" s="71"/>
      <c r="D6" s="72"/>
      <c r="E6" s="72"/>
      <c r="F6" s="72"/>
      <c r="G6" s="74"/>
    </row>
    <row r="7" spans="2:7" x14ac:dyDescent="0.25">
      <c r="B7" s="34">
        <v>1</v>
      </c>
      <c r="C7" s="35" t="s">
        <v>63</v>
      </c>
      <c r="D7" s="36" t="s">
        <v>38</v>
      </c>
      <c r="E7" s="36">
        <v>2.0099999999999998</v>
      </c>
      <c r="F7" s="37"/>
      <c r="G7" s="38">
        <f t="shared" ref="G7:G39" si="0">F7*E7</f>
        <v>0</v>
      </c>
    </row>
    <row r="8" spans="2:7" x14ac:dyDescent="0.25">
      <c r="B8" s="34">
        <v>2</v>
      </c>
      <c r="C8" s="35" t="s">
        <v>64</v>
      </c>
      <c r="D8" s="36" t="s">
        <v>38</v>
      </c>
      <c r="E8" s="36">
        <v>0.52</v>
      </c>
      <c r="F8" s="37"/>
      <c r="G8" s="38">
        <f t="shared" si="0"/>
        <v>0</v>
      </c>
    </row>
    <row r="9" spans="2:7" x14ac:dyDescent="0.25">
      <c r="B9" s="34">
        <v>3</v>
      </c>
      <c r="C9" s="35" t="s">
        <v>65</v>
      </c>
      <c r="D9" s="36" t="s">
        <v>38</v>
      </c>
      <c r="E9" s="36">
        <v>0.25</v>
      </c>
      <c r="F9" s="37"/>
      <c r="G9" s="38">
        <f t="shared" si="0"/>
        <v>0</v>
      </c>
    </row>
    <row r="10" spans="2:7" x14ac:dyDescent="0.25">
      <c r="B10" s="34">
        <v>4</v>
      </c>
      <c r="C10" s="35" t="s">
        <v>37</v>
      </c>
      <c r="D10" s="36" t="s">
        <v>38</v>
      </c>
      <c r="E10" s="36">
        <v>1</v>
      </c>
      <c r="F10" s="37"/>
      <c r="G10" s="38">
        <f t="shared" si="0"/>
        <v>0</v>
      </c>
    </row>
    <row r="11" spans="2:7" x14ac:dyDescent="0.25">
      <c r="B11" s="34">
        <v>5</v>
      </c>
      <c r="C11" s="35" t="s">
        <v>39</v>
      </c>
      <c r="D11" s="36" t="s">
        <v>38</v>
      </c>
      <c r="E11" s="36">
        <v>3.7</v>
      </c>
      <c r="F11" s="37"/>
      <c r="G11" s="38">
        <f t="shared" si="0"/>
        <v>0</v>
      </c>
    </row>
    <row r="12" spans="2:7" x14ac:dyDescent="0.25">
      <c r="B12" s="34">
        <v>6</v>
      </c>
      <c r="C12" s="38" t="s">
        <v>66</v>
      </c>
      <c r="D12" s="36" t="s">
        <v>38</v>
      </c>
      <c r="E12" s="36">
        <v>2</v>
      </c>
      <c r="F12" s="37"/>
      <c r="G12" s="38">
        <f t="shared" si="0"/>
        <v>0</v>
      </c>
    </row>
    <row r="13" spans="2:7" x14ac:dyDescent="0.25">
      <c r="B13" s="34">
        <v>7</v>
      </c>
      <c r="C13" s="38" t="s">
        <v>41</v>
      </c>
      <c r="D13" s="36" t="s">
        <v>38</v>
      </c>
      <c r="E13" s="36">
        <v>2</v>
      </c>
      <c r="F13" s="37"/>
      <c r="G13" s="38">
        <f t="shared" si="0"/>
        <v>0</v>
      </c>
    </row>
    <row r="14" spans="2:7" x14ac:dyDescent="0.25">
      <c r="B14" s="34">
        <v>8</v>
      </c>
      <c r="C14" s="38" t="s">
        <v>67</v>
      </c>
      <c r="D14" s="36" t="s">
        <v>38</v>
      </c>
      <c r="E14" s="36">
        <v>2</v>
      </c>
      <c r="F14" s="37"/>
      <c r="G14" s="38">
        <f t="shared" si="0"/>
        <v>0</v>
      </c>
    </row>
    <row r="15" spans="2:7" x14ac:dyDescent="0.25">
      <c r="B15" s="34">
        <v>9</v>
      </c>
      <c r="C15" s="38" t="s">
        <v>43</v>
      </c>
      <c r="D15" s="36" t="s">
        <v>38</v>
      </c>
      <c r="E15" s="36">
        <v>2</v>
      </c>
      <c r="F15" s="37"/>
      <c r="G15" s="38">
        <f t="shared" si="0"/>
        <v>0</v>
      </c>
    </row>
    <row r="16" spans="2:7" x14ac:dyDescent="0.25">
      <c r="B16" s="34">
        <v>10</v>
      </c>
      <c r="C16" s="38" t="s">
        <v>68</v>
      </c>
      <c r="D16" s="36" t="s">
        <v>38</v>
      </c>
      <c r="E16" s="36">
        <v>2</v>
      </c>
      <c r="F16" s="37"/>
      <c r="G16" s="38">
        <f t="shared" si="0"/>
        <v>0</v>
      </c>
    </row>
    <row r="17" spans="2:7" x14ac:dyDescent="0.25">
      <c r="B17" s="34">
        <v>11</v>
      </c>
      <c r="C17" s="38" t="s">
        <v>69</v>
      </c>
      <c r="D17" s="36" t="s">
        <v>38</v>
      </c>
      <c r="E17" s="36">
        <v>2</v>
      </c>
      <c r="F17" s="37"/>
      <c r="G17" s="38">
        <f t="shared" si="0"/>
        <v>0</v>
      </c>
    </row>
    <row r="18" spans="2:7" x14ac:dyDescent="0.25">
      <c r="B18" s="34">
        <v>12</v>
      </c>
      <c r="C18" s="35" t="s">
        <v>45</v>
      </c>
      <c r="D18" s="36" t="s">
        <v>38</v>
      </c>
      <c r="E18" s="36">
        <v>3.35</v>
      </c>
      <c r="F18" s="37"/>
      <c r="G18" s="38">
        <f t="shared" si="0"/>
        <v>0</v>
      </c>
    </row>
    <row r="19" spans="2:7" x14ac:dyDescent="0.25">
      <c r="B19" s="34">
        <v>13</v>
      </c>
      <c r="C19" s="35" t="s">
        <v>46</v>
      </c>
      <c r="D19" s="36" t="s">
        <v>38</v>
      </c>
      <c r="E19" s="36">
        <v>0.6</v>
      </c>
      <c r="F19" s="37"/>
      <c r="G19" s="38">
        <f t="shared" si="0"/>
        <v>0</v>
      </c>
    </row>
    <row r="20" spans="2:7" x14ac:dyDescent="0.25">
      <c r="B20" s="34">
        <v>14</v>
      </c>
      <c r="C20" s="35" t="s">
        <v>70</v>
      </c>
      <c r="D20" s="36" t="s">
        <v>48</v>
      </c>
      <c r="E20" s="36">
        <v>5</v>
      </c>
      <c r="F20" s="37"/>
      <c r="G20" s="38">
        <f t="shared" si="0"/>
        <v>0</v>
      </c>
    </row>
    <row r="21" spans="2:7" x14ac:dyDescent="0.25">
      <c r="B21" s="34">
        <v>15</v>
      </c>
      <c r="C21" s="35" t="s">
        <v>71</v>
      </c>
      <c r="D21" s="36" t="s">
        <v>48</v>
      </c>
      <c r="E21" s="36">
        <v>7</v>
      </c>
      <c r="F21" s="37"/>
      <c r="G21" s="38">
        <f t="shared" si="0"/>
        <v>0</v>
      </c>
    </row>
    <row r="22" spans="2:7" x14ac:dyDescent="0.25">
      <c r="B22" s="34">
        <v>16</v>
      </c>
      <c r="C22" s="35" t="s">
        <v>72</v>
      </c>
      <c r="D22" s="36" t="s">
        <v>48</v>
      </c>
      <c r="E22" s="36">
        <v>8</v>
      </c>
      <c r="F22" s="37"/>
      <c r="G22" s="38">
        <f t="shared" si="0"/>
        <v>0</v>
      </c>
    </row>
    <row r="23" spans="2:7" x14ac:dyDescent="0.25">
      <c r="B23" s="34">
        <v>17</v>
      </c>
      <c r="C23" s="35" t="s">
        <v>73</v>
      </c>
      <c r="D23" s="36" t="s">
        <v>48</v>
      </c>
      <c r="E23" s="36">
        <v>10</v>
      </c>
      <c r="F23" s="37"/>
      <c r="G23" s="38">
        <f t="shared" si="0"/>
        <v>0</v>
      </c>
    </row>
    <row r="24" spans="2:7" x14ac:dyDescent="0.25">
      <c r="B24" s="34">
        <v>18</v>
      </c>
      <c r="C24" s="35" t="s">
        <v>74</v>
      </c>
      <c r="D24" s="36" t="s">
        <v>48</v>
      </c>
      <c r="E24" s="36">
        <v>8</v>
      </c>
      <c r="F24" s="37"/>
      <c r="G24" s="38">
        <f t="shared" si="0"/>
        <v>0</v>
      </c>
    </row>
    <row r="25" spans="2:7" x14ac:dyDescent="0.25">
      <c r="B25" s="34">
        <v>19</v>
      </c>
      <c r="C25" s="35" t="s">
        <v>75</v>
      </c>
      <c r="D25" s="36" t="s">
        <v>48</v>
      </c>
      <c r="E25" s="36">
        <v>5</v>
      </c>
      <c r="F25" s="37"/>
      <c r="G25" s="38">
        <f t="shared" si="0"/>
        <v>0</v>
      </c>
    </row>
    <row r="26" spans="2:7" x14ac:dyDescent="0.25">
      <c r="B26" s="34">
        <v>20</v>
      </c>
      <c r="C26" s="35" t="s">
        <v>76</v>
      </c>
      <c r="D26" s="36" t="s">
        <v>48</v>
      </c>
      <c r="E26" s="36">
        <v>4</v>
      </c>
      <c r="F26" s="37"/>
      <c r="G26" s="38">
        <f t="shared" si="0"/>
        <v>0</v>
      </c>
    </row>
    <row r="27" spans="2:7" x14ac:dyDescent="0.25">
      <c r="B27" s="34">
        <v>21</v>
      </c>
      <c r="C27" s="35" t="s">
        <v>77</v>
      </c>
      <c r="D27" s="36" t="s">
        <v>38</v>
      </c>
      <c r="E27" s="36">
        <v>0.02</v>
      </c>
      <c r="F27" s="37"/>
      <c r="G27" s="38">
        <f t="shared" si="0"/>
        <v>0</v>
      </c>
    </row>
    <row r="28" spans="2:7" x14ac:dyDescent="0.25">
      <c r="B28" s="34">
        <v>22</v>
      </c>
      <c r="C28" s="35" t="s">
        <v>78</v>
      </c>
      <c r="D28" s="36" t="s">
        <v>38</v>
      </c>
      <c r="E28" s="36">
        <v>1.9</v>
      </c>
      <c r="F28" s="37"/>
      <c r="G28" s="38">
        <f t="shared" si="0"/>
        <v>0</v>
      </c>
    </row>
    <row r="29" spans="2:7" x14ac:dyDescent="0.25">
      <c r="B29" s="34">
        <v>23</v>
      </c>
      <c r="C29" s="35" t="s">
        <v>79</v>
      </c>
      <c r="D29" s="36" t="s">
        <v>38</v>
      </c>
      <c r="E29" s="36">
        <v>0.25</v>
      </c>
      <c r="F29" s="37"/>
      <c r="G29" s="38">
        <f t="shared" si="0"/>
        <v>0</v>
      </c>
    </row>
    <row r="30" spans="2:7" x14ac:dyDescent="0.25">
      <c r="B30" s="34">
        <v>24</v>
      </c>
      <c r="C30" s="35" t="s">
        <v>80</v>
      </c>
      <c r="D30" s="36" t="s">
        <v>38</v>
      </c>
      <c r="E30" s="36">
        <v>0.69</v>
      </c>
      <c r="F30" s="37"/>
      <c r="G30" s="38">
        <f t="shared" si="0"/>
        <v>0</v>
      </c>
    </row>
    <row r="31" spans="2:7" x14ac:dyDescent="0.25">
      <c r="B31" s="34">
        <v>25</v>
      </c>
      <c r="C31" s="35" t="s">
        <v>81</v>
      </c>
      <c r="D31" s="36" t="s">
        <v>82</v>
      </c>
      <c r="E31" s="36">
        <v>200</v>
      </c>
      <c r="F31" s="37"/>
      <c r="G31" s="38">
        <f t="shared" si="0"/>
        <v>0</v>
      </c>
    </row>
    <row r="32" spans="2:7" x14ac:dyDescent="0.25">
      <c r="B32" s="34">
        <v>26</v>
      </c>
      <c r="C32" s="35" t="s">
        <v>83</v>
      </c>
      <c r="D32" s="36" t="s">
        <v>84</v>
      </c>
      <c r="E32" s="36">
        <v>280</v>
      </c>
      <c r="F32" s="37"/>
      <c r="G32" s="38">
        <f t="shared" si="0"/>
        <v>0</v>
      </c>
    </row>
    <row r="33" spans="2:7" x14ac:dyDescent="0.25">
      <c r="B33" s="34">
        <v>27</v>
      </c>
      <c r="C33" s="35" t="s">
        <v>85</v>
      </c>
      <c r="D33" s="36" t="s">
        <v>86</v>
      </c>
      <c r="E33" s="36">
        <v>225</v>
      </c>
      <c r="F33" s="37"/>
      <c r="G33" s="38">
        <f t="shared" si="0"/>
        <v>0</v>
      </c>
    </row>
    <row r="34" spans="2:7" x14ac:dyDescent="0.25">
      <c r="B34" s="34">
        <v>28</v>
      </c>
      <c r="C34" s="35" t="s">
        <v>87</v>
      </c>
      <c r="D34" s="36" t="s">
        <v>86</v>
      </c>
      <c r="E34" s="36">
        <v>15</v>
      </c>
      <c r="F34" s="37"/>
      <c r="G34" s="38">
        <f t="shared" si="0"/>
        <v>0</v>
      </c>
    </row>
    <row r="35" spans="2:7" x14ac:dyDescent="0.25">
      <c r="B35" s="34">
        <v>29</v>
      </c>
      <c r="C35" s="35" t="s">
        <v>88</v>
      </c>
      <c r="D35" s="36" t="s">
        <v>48</v>
      </c>
      <c r="E35" s="36">
        <v>20</v>
      </c>
      <c r="F35" s="37"/>
      <c r="G35" s="38">
        <f t="shared" si="0"/>
        <v>0</v>
      </c>
    </row>
    <row r="36" spans="2:7" x14ac:dyDescent="0.25">
      <c r="B36" s="34">
        <v>30</v>
      </c>
      <c r="C36" s="35" t="s">
        <v>89</v>
      </c>
      <c r="D36" s="36" t="s">
        <v>48</v>
      </c>
      <c r="E36" s="36">
        <v>6</v>
      </c>
      <c r="F36" s="37"/>
      <c r="G36" s="38">
        <f t="shared" si="0"/>
        <v>0</v>
      </c>
    </row>
    <row r="37" spans="2:7" x14ac:dyDescent="0.25">
      <c r="B37" s="34">
        <v>31</v>
      </c>
      <c r="C37" s="35" t="s">
        <v>90</v>
      </c>
      <c r="D37" s="36" t="s">
        <v>86</v>
      </c>
      <c r="E37" s="36">
        <v>5</v>
      </c>
      <c r="F37" s="37"/>
      <c r="G37" s="38">
        <f t="shared" si="0"/>
        <v>0</v>
      </c>
    </row>
    <row r="38" spans="2:7" x14ac:dyDescent="0.25">
      <c r="B38" s="47">
        <v>32</v>
      </c>
      <c r="C38" s="35" t="s">
        <v>91</v>
      </c>
      <c r="D38" s="36" t="s">
        <v>86</v>
      </c>
      <c r="E38" s="36">
        <v>5</v>
      </c>
      <c r="F38" s="37"/>
      <c r="G38" s="38">
        <f t="shared" si="0"/>
        <v>0</v>
      </c>
    </row>
    <row r="39" spans="2:7" x14ac:dyDescent="0.25">
      <c r="B39" s="47">
        <v>33</v>
      </c>
      <c r="C39" s="35" t="s">
        <v>92</v>
      </c>
      <c r="D39" s="36" t="s">
        <v>86</v>
      </c>
      <c r="E39" s="36">
        <v>10</v>
      </c>
      <c r="F39" s="37"/>
      <c r="G39" s="38">
        <f t="shared" si="0"/>
        <v>0</v>
      </c>
    </row>
    <row r="40" spans="2:7" x14ac:dyDescent="0.25">
      <c r="B40" s="41"/>
      <c r="C40" s="41" t="s">
        <v>55</v>
      </c>
      <c r="D40" s="42"/>
      <c r="E40" s="42"/>
      <c r="F40" s="38"/>
      <c r="G40" s="43">
        <f>SUM(G7:G39)</f>
        <v>0</v>
      </c>
    </row>
    <row r="42" spans="2:7" ht="15.75" customHeight="1" x14ac:dyDescent="0.25">
      <c r="C42" s="30" t="s">
        <v>56</v>
      </c>
      <c r="E42" s="44"/>
      <c r="F42" s="44" t="s">
        <v>57</v>
      </c>
    </row>
    <row r="43" spans="2:7" x14ac:dyDescent="0.25">
      <c r="E43" s="45"/>
      <c r="F43" s="45"/>
    </row>
    <row r="44" spans="2:7" x14ac:dyDescent="0.25">
      <c r="C44" s="30" t="s">
        <v>58</v>
      </c>
      <c r="E44" s="45"/>
      <c r="F44" s="45"/>
    </row>
    <row r="45" spans="2:7" x14ac:dyDescent="0.25">
      <c r="C45" s="30" t="s">
        <v>59</v>
      </c>
      <c r="E45" s="46"/>
      <c r="F45" s="46" t="s">
        <v>60</v>
      </c>
    </row>
    <row r="46" spans="2:7" x14ac:dyDescent="0.25">
      <c r="E46" s="45"/>
      <c r="F46" s="45"/>
    </row>
    <row r="47" spans="2:7" ht="30" x14ac:dyDescent="0.25">
      <c r="C47" s="30" t="s">
        <v>61</v>
      </c>
      <c r="E47" s="46"/>
      <c r="F47" s="46" t="s">
        <v>62</v>
      </c>
    </row>
  </sheetData>
  <mergeCells count="7">
    <mergeCell ref="B2:G3"/>
    <mergeCell ref="B5:B6"/>
    <mergeCell ref="C5:C6"/>
    <mergeCell ref="D5:D6"/>
    <mergeCell ref="E5:E6"/>
    <mergeCell ref="F5:F6"/>
    <mergeCell ref="G5:G6"/>
  </mergeCells>
  <pageMargins left="0.7" right="0.7" top="0.75" bottom="0.75" header="0.3" footer="0.3"/>
  <pageSetup paperSize="9" scale="90" orientation="landscape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4</vt:i4>
      </vt:variant>
    </vt:vector>
  </HeadingPairs>
  <TitlesOfParts>
    <vt:vector size="7" baseType="lpstr">
      <vt:lpstr>НМЦД ГСМ</vt:lpstr>
      <vt:lpstr>материалы БНГС</vt:lpstr>
      <vt:lpstr>материалы</vt:lpstr>
      <vt:lpstr>'НМЦД ГСМ'!_GoBack</vt:lpstr>
      <vt:lpstr>материалы!Область_печати</vt:lpstr>
      <vt:lpstr>'материалы БНГС'!Область_печати</vt:lpstr>
      <vt:lpstr>'НМЦД ГСМ'!Область_печати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Анастасия</dc:creator>
  <cp:lastModifiedBy>Экономист</cp:lastModifiedBy>
  <cp:revision>2</cp:revision>
  <cp:lastPrinted>2025-03-03T08:49:48Z</cp:lastPrinted>
  <dcterms:created xsi:type="dcterms:W3CDTF">2021-02-02T12:27:30Z</dcterms:created>
  <dcterms:modified xsi:type="dcterms:W3CDTF">2025-03-03T08:50:06Z</dcterms:modified>
</cp:coreProperties>
</file>