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66D5816-04E7-4042-A8A9-88CD453CB155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Лист1" sheetId="1" r:id="rId1"/>
  </sheets>
  <calcPr calcId="18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2" i="1" l="1"/>
  <c r="AD13" i="1"/>
</calcChain>
</file>

<file path=xl/sharedStrings.xml><?xml version="1.0" encoding="utf-8"?>
<sst xmlns="http://schemas.openxmlformats.org/spreadsheetml/2006/main" count="90" uniqueCount="70">
  <si>
    <t xml:space="preserve"> </t>
  </si>
  <si>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</si>
  <si>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</si>
  <si>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</si>
  <si>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</si>
  <si>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</si>
  <si>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ОКПД2/КТРУ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</si>
  <si>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</si>
  <si>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</si>
  <si>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</si>
  <si>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</si>
  <si>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</si>
  <si>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</si>
  <si>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</si>
  <si>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</si>
  <si>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</si>
  <si>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</si>
  <si>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</si>
  <si>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</si>
  <si>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</si>
  <si>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</si>
  <si>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</si>
  <si>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</si>
  <si>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</si>
  <si>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</si>
  <si>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</si>
  <si>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</si>
  <si>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</si>
  <si>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</si>
  <si>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</si>
  <si>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</si>
  <si>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</si>
  <si>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</si>
  <si>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</si>
  <si>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</si>
  <si>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</si>
  <si>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</si>
  <si>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</si>
  <si>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</si>
  <si>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</si>
  <si>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</si>
  <si>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</si>
  <si>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</si>
  <si>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</si>
  <si>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</si>
  <si>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</si>
  <si>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</si>
  <si>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</si>
  <si>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</si>
  <si>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</si>
  <si>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(подпись/расшифровка подписи)</t>
  </si>
  <si>
    <t>1</t>
  </si>
  <si>
    <t xml:space="preserve">Дизельное топливо </t>
  </si>
  <si>
    <t>л (дм³)</t>
  </si>
  <si>
    <t>19.20.21.300</t>
  </si>
  <si>
    <t>Поставщик 1</t>
  </si>
  <si>
    <t>Поставщик 2</t>
  </si>
  <si>
    <t>Поставщик 3</t>
  </si>
  <si>
    <t>АО "ЭКОПАРК"</t>
  </si>
  <si>
    <t>Используемый метод определения НМЦК
с обоснованием: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</si>
  <si>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
Расчет выполнен в соответствии с Методическими рекомендациями, утвержденными приказом МЭР РФ от 02.10.2013 №567</t>
  </si>
  <si>
    <t>Средняя цена (руб.)</t>
  </si>
  <si>
    <t>* Цены контрактов из ЕИС скорректированы в зависимости от способа осуществления закупки согласно п.3.16 методических рекомендаций Приказа Минэкономразвития № 567 от 02.10.2013.</t>
  </si>
  <si>
    <t>** Цены контрактов из ЕИС могут быть приведены к текущему уровню цен путем применения коэффициента пересчета цен прошлых периодов п.3.18 методических рекомендаций Приказа Минэкономразвития № 567 от 02.10.2013.</t>
  </si>
  <si>
    <t xml:space="preserve">/ </t>
  </si>
  <si>
    <t>Дата подготовки обоснования НМЦК: __.04.2025</t>
  </si>
  <si>
    <t>85,50 
Контракт в ЕИС №2190109298624000035</t>
  </si>
  <si>
    <t>86,00 
Контракт в ЕИС №2190111491124000061</t>
  </si>
  <si>
    <t>73,62
Контракт в ЕИС №2190700220224000139</t>
  </si>
  <si>
    <t>На основании проведенного анализа рынка и расчетов, НМЦК составляет: 408 550 (Четыреста восемь тысяч пятьсот пятьдесят)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</si>
</sst>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#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Times New Roman"/>
      <charset val="204"/>
    </font>
    <font>
      <sz val="8"/>
      <color rgb="FF000000"/>
      <name val="Times New Roman"/>
      <charset val="204"/>
    </font>
    <font>
      <sz val="11"/>
      <color rgb="FF000000"/>
      <name val="Calibri"/>
      <charset val="204"/>
    </font>
    <font>
      <sz val="16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sz val="10.8"/>
      <color rgb="FF000000"/>
      <name val="Calibri"/>
      <charset val="204"/>
    </font>
    <font>
      <sz val="9"/>
      <color rgb="FF000000"/>
      <name val="Calibri"/>
      <charset val="204"/>
    </font>
    <font>
      <sz val="10.8"/>
      <color rgb="FF000000"/>
      <name val="Times New Roman"/>
      <charset val="204"/>
    </font>
    <font>
      <sz val="9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u/>
      <sz val="10"/>
      <color indexed="12"/>
      <name val="Times New Roman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50">
    <xf numFmtId="0" fontId="0" fillId="0" borderId="0" xfId="0"/>
    <xf numFmtId="0" fontId="1" fillId="0" borderId="0" xfId="0" applyFont="1" applyFill="1" applyBorder="1"/>
    <xf numFmtId="2" fontId="2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2" fontId="1" fillId="0" borderId="0" xfId="0" applyNumberFormat="1" applyFont="1" applyFill="1" applyBorder="1"/>
    <xf numFmtId="2" fontId="1" fillId="0" borderId="1" xfId="0" applyNumberFormat="1" applyFont="1" applyFill="1" applyBorder="1"/>
    <xf numFmtId="164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3" fillId="0" borderId="16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99695</xdr:colOff>
      <xdr:row>8</xdr:row>
      <xdr:rowOff>802005</xdr:rowOff>
    </xdr:to>
    <xdr:pic>
      <xdr:nvPicPr>
        <xdr:cNvPr id="6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1592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29</xdr:col>
      <xdr:colOff>219075</xdr:colOff>
      <xdr:row>10</xdr:row>
      <xdr:rowOff>85725</xdr:rowOff>
    </xdr:from>
    <xdr:to>
      <xdr:col>29</xdr:col>
      <xdr:colOff>1600835</xdr:colOff>
      <xdr:row>11</xdr:row>
      <xdr:rowOff>42545</xdr:rowOff>
    </xdr:to>
    <xdr:pic>
      <xdr:nvPicPr>
        <xdr:cNvPr id="7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6250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123825</xdr:colOff>
      <xdr:row>10</xdr:row>
      <xdr:rowOff>76200</xdr:rowOff>
    </xdr:from>
    <xdr:to>
      <xdr:col>26</xdr:col>
      <xdr:colOff>1190625</xdr:colOff>
      <xdr:row>11</xdr:row>
      <xdr:rowOff>30480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5297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180976</xdr:colOff>
      <xdr:row>10</xdr:row>
      <xdr:rowOff>152399</xdr:rowOff>
    </xdr:from>
    <xdr:to>
      <xdr:col>27</xdr:col>
      <xdr:colOff>1362076</xdr:colOff>
      <xdr:row>11</xdr:row>
      <xdr:rowOff>37464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6" y="4829174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gov.ru/epz/contract/contractCard/common-info.html?reestrNumber=2190109630020000018" TargetMode="External"/><Relationship Id="rId2" Type="http://schemas.openxmlformats.org/officeDocument/2006/relationships/hyperlink" Target="http://zakupki.gov.ru/epz/contract/contractCard/common-info.html?reestrNumber=3190500880120000003" TargetMode="External"/><Relationship Id="rId1" Type="http://schemas.openxmlformats.org/officeDocument/2006/relationships/hyperlink" Target="http://zakupki.gov.ru/epz/contract/contractCard/common-info.html?reestrNumber=119010162871800017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6"/>
  <sheetViews>
    <sheetView tabSelected="1" view="pageBreakPreview" topLeftCell="G10" zoomScaleNormal="100" zoomScaleSheetLayoutView="100" workbookViewId="0">
      <selection activeCell="A17" sqref="A17:AD17"/>
    </sheetView>
  </sheetViews>
  <sheetFormatPr defaultColWidth="9" defaultRowHeight="14.5" x14ac:dyDescent="0.35"/>
  <cols>
    <col min="1" max="1" width="7.81640625" style="3" customWidth="1"/>
    <col min="2" max="2" width="20.81640625" style="3" customWidth="1"/>
    <col min="3" max="3" width="17.81640625" style="3" customWidth="1"/>
    <col min="4" max="4" width="31.26953125" style="3" customWidth="1"/>
    <col min="5" max="5" width="17" style="3" customWidth="1"/>
    <col min="6" max="6" width="8.81640625" style="3" customWidth="1"/>
    <col min="7" max="9" width="22" style="13" customWidth="1"/>
    <col min="10" max="26" width="22" style="13" hidden="1" customWidth="1"/>
    <col min="27" max="27" width="20.54296875" style="13" customWidth="1"/>
    <col min="28" max="28" width="23" style="13" customWidth="1"/>
    <col min="29" max="29" width="15.1796875" style="13" customWidth="1"/>
    <col min="30" max="30" width="27.7265625" style="3" customWidth="1"/>
    <col min="31" max="31" width="18.453125" style="3" customWidth="1"/>
    <col min="32" max="1025" width="9.1796875" style="3" customWidth="1"/>
    <col min="1026" max="16384" width="9" style="3"/>
  </cols>
  <sheetData>
    <row r="1" spans="1:32" ht="15.05" customHeight="1" x14ac:dyDescent="0.3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2" ht="15.05" customHeight="1" x14ac:dyDescent="0.35">
      <c r="A2" s="1"/>
      <c r="B2" s="1"/>
      <c r="C2" s="1"/>
      <c r="D2" s="1"/>
      <c r="E2" s="1"/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2" ht="36" customHeight="1" x14ac:dyDescent="0.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</row>
    <row r="4" spans="1:32" ht="15.05" customHeight="1" x14ac:dyDescent="0.35">
      <c r="A4" s="1"/>
      <c r="B4" s="1"/>
      <c r="C4" s="1"/>
      <c r="D4" s="1"/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 x14ac:dyDescent="0.35">
      <c r="A5" s="1"/>
      <c r="B5" s="1"/>
      <c r="C5" s="1"/>
      <c r="D5" s="1"/>
      <c r="E5" s="1"/>
      <c r="F5" s="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B5" s="4"/>
      <c r="AC5" s="4"/>
    </row>
    <row r="6" spans="1:32" ht="24.75" customHeight="1" x14ac:dyDescent="0.35">
      <c r="A6" s="27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2" ht="42" customHeight="1" x14ac:dyDescent="0.35">
      <c r="A7" s="27" t="s">
        <v>59</v>
      </c>
      <c r="B7" s="27"/>
      <c r="C7" s="49" t="s">
        <v>60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</row>
    <row r="8" spans="1:32" ht="43.55" customHeight="1" x14ac:dyDescent="0.35">
      <c r="A8" s="45" t="s">
        <v>58</v>
      </c>
      <c r="B8" s="46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47"/>
    </row>
    <row r="9" spans="1:32" ht="125.25" customHeight="1" x14ac:dyDescent="0.35">
      <c r="A9" s="43" t="s">
        <v>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1:32" ht="30.05" customHeight="1" x14ac:dyDescent="0.35">
      <c r="A10" s="27" t="s">
        <v>4</v>
      </c>
      <c r="B10" s="27" t="s">
        <v>5</v>
      </c>
      <c r="C10" s="27"/>
      <c r="D10" s="44" t="s">
        <v>6</v>
      </c>
      <c r="E10" s="27" t="s">
        <v>7</v>
      </c>
      <c r="F10" s="44" t="s">
        <v>8</v>
      </c>
      <c r="G10" s="6" t="s">
        <v>55</v>
      </c>
      <c r="H10" s="6" t="s">
        <v>56</v>
      </c>
      <c r="I10" s="6" t="s">
        <v>57</v>
      </c>
      <c r="J10" s="6" t="s">
        <v>9</v>
      </c>
      <c r="K10" s="6" t="s">
        <v>10</v>
      </c>
      <c r="L10" s="6" t="s">
        <v>11</v>
      </c>
      <c r="M10" s="6" t="s">
        <v>12</v>
      </c>
      <c r="N10" s="6" t="s">
        <v>13</v>
      </c>
      <c r="O10" s="6" t="s">
        <v>14</v>
      </c>
      <c r="P10" s="6" t="s">
        <v>15</v>
      </c>
      <c r="Q10" s="6" t="s">
        <v>16</v>
      </c>
      <c r="R10" s="6" t="s">
        <v>17</v>
      </c>
      <c r="S10" s="6" t="s">
        <v>18</v>
      </c>
      <c r="T10" s="6" t="s">
        <v>19</v>
      </c>
      <c r="U10" s="6" t="s">
        <v>20</v>
      </c>
      <c r="V10" s="6" t="s">
        <v>21</v>
      </c>
      <c r="W10" s="6" t="s">
        <v>22</v>
      </c>
      <c r="X10" s="6" t="s">
        <v>23</v>
      </c>
      <c r="Y10" s="6" t="s">
        <v>24</v>
      </c>
      <c r="Z10" s="6" t="s">
        <v>25</v>
      </c>
      <c r="AA10" s="7" t="s">
        <v>26</v>
      </c>
      <c r="AB10" s="7" t="s">
        <v>27</v>
      </c>
      <c r="AC10" s="44" t="s">
        <v>61</v>
      </c>
      <c r="AD10" s="8" t="s">
        <v>28</v>
      </c>
    </row>
    <row r="11" spans="1:32" ht="45.1" customHeight="1" x14ac:dyDescent="0.35">
      <c r="A11" s="27"/>
      <c r="B11" s="27"/>
      <c r="C11" s="27"/>
      <c r="D11" s="44"/>
      <c r="E11" s="27"/>
      <c r="F11" s="44"/>
      <c r="G11" s="6" t="s">
        <v>29</v>
      </c>
      <c r="H11" s="6" t="s">
        <v>29</v>
      </c>
      <c r="I11" s="6" t="s">
        <v>29</v>
      </c>
      <c r="J11" s="6" t="s">
        <v>29</v>
      </c>
      <c r="K11" s="6" t="s">
        <v>29</v>
      </c>
      <c r="L11" s="6" t="s">
        <v>29</v>
      </c>
      <c r="M11" s="6" t="s">
        <v>29</v>
      </c>
      <c r="N11" s="6" t="s">
        <v>29</v>
      </c>
      <c r="O11" s="6" t="s">
        <v>29</v>
      </c>
      <c r="P11" s="6" t="s">
        <v>29</v>
      </c>
      <c r="Q11" s="6" t="s">
        <v>29</v>
      </c>
      <c r="R11" s="6" t="s">
        <v>29</v>
      </c>
      <c r="S11" s="6" t="s">
        <v>29</v>
      </c>
      <c r="T11" s="6" t="s">
        <v>29</v>
      </c>
      <c r="U11" s="6" t="s">
        <v>29</v>
      </c>
      <c r="V11" s="6" t="s">
        <v>29</v>
      </c>
      <c r="W11" s="6" t="s">
        <v>29</v>
      </c>
      <c r="X11" s="6" t="s">
        <v>29</v>
      </c>
      <c r="Y11" s="6" t="s">
        <v>29</v>
      </c>
      <c r="Z11" s="6" t="s">
        <v>29</v>
      </c>
      <c r="AA11" s="9"/>
      <c r="AB11" s="9"/>
      <c r="AC11" s="44"/>
      <c r="AD11" s="10"/>
    </row>
    <row r="12" spans="1:32" ht="52.45" customHeight="1" x14ac:dyDescent="0.35">
      <c r="A12" s="11" t="s">
        <v>51</v>
      </c>
      <c r="B12" s="27" t="s">
        <v>52</v>
      </c>
      <c r="C12" s="27"/>
      <c r="D12" s="7" t="s">
        <v>54</v>
      </c>
      <c r="E12" s="11" t="s">
        <v>53</v>
      </c>
      <c r="F12" s="12">
        <v>6110</v>
      </c>
      <c r="G12" s="24" t="s">
        <v>66</v>
      </c>
      <c r="H12" s="24" t="s">
        <v>67</v>
      </c>
      <c r="I12" s="24" t="s">
        <v>68</v>
      </c>
      <c r="J12" s="6" t="s">
        <v>30</v>
      </c>
      <c r="K12" s="6" t="s">
        <v>31</v>
      </c>
      <c r="L12" s="6" t="s">
        <v>32</v>
      </c>
      <c r="M12" s="6" t="s">
        <v>33</v>
      </c>
      <c r="N12" s="6" t="s">
        <v>34</v>
      </c>
      <c r="O12" s="6" t="s">
        <v>35</v>
      </c>
      <c r="P12" s="6" t="s">
        <v>36</v>
      </c>
      <c r="Q12" s="6" t="s">
        <v>37</v>
      </c>
      <c r="R12" s="6" t="s">
        <v>38</v>
      </c>
      <c r="S12" s="6" t="s">
        <v>39</v>
      </c>
      <c r="T12" s="6" t="s">
        <v>40</v>
      </c>
      <c r="U12" s="6" t="s">
        <v>41</v>
      </c>
      <c r="V12" s="6" t="s">
        <v>42</v>
      </c>
      <c r="W12" s="6" t="s">
        <v>43</v>
      </c>
      <c r="X12" s="6" t="s">
        <v>44</v>
      </c>
      <c r="Y12" s="6" t="s">
        <v>45</v>
      </c>
      <c r="Z12" s="6" t="s">
        <v>46</v>
      </c>
      <c r="AA12" s="6">
        <v>7.01</v>
      </c>
      <c r="AB12" s="6">
        <v>8.58</v>
      </c>
      <c r="AC12" s="6">
        <v>81.709999999999994</v>
      </c>
      <c r="AD12" s="6">
        <f>AC12*F12</f>
        <v>499248.1</v>
      </c>
      <c r="AE12" s="13"/>
      <c r="AF12" s="13"/>
    </row>
    <row r="13" spans="1:32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C13" s="11" t="s">
        <v>47</v>
      </c>
      <c r="AD13" s="6">
        <f>AD12</f>
        <v>499248.1</v>
      </c>
    </row>
    <row r="14" spans="1:32" ht="39" customHeight="1" x14ac:dyDescent="0.35">
      <c r="A14" s="29" t="s">
        <v>69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1"/>
    </row>
    <row r="15" spans="1:32" ht="15.05" customHeight="1" x14ac:dyDescent="0.3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spans="1:32" ht="15.05" customHeight="1" x14ac:dyDescent="0.35">
      <c r="A16" s="33" t="s">
        <v>65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</row>
    <row r="17" spans="1:30" ht="15.05" customHeight="1" x14ac:dyDescent="0.35">
      <c r="A17" s="34" t="s">
        <v>62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ht="15.05" customHeight="1" x14ac:dyDescent="0.35">
      <c r="A18" s="34" t="s">
        <v>63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ht="15.05" thickBot="1" x14ac:dyDescent="0.4">
      <c r="A19" s="1"/>
      <c r="B19" s="1"/>
      <c r="C19" s="1"/>
      <c r="D19" s="1"/>
      <c r="E19" s="1"/>
      <c r="F19" s="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30" ht="15.05" thickBot="1" x14ac:dyDescent="0.4">
      <c r="A20" s="35" t="s">
        <v>48</v>
      </c>
      <c r="B20" s="36"/>
      <c r="C20" s="36"/>
      <c r="D20" s="36"/>
      <c r="E20" s="1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30" x14ac:dyDescent="0.35">
      <c r="A21" s="37"/>
      <c r="B21" s="38"/>
      <c r="C21" s="38"/>
      <c r="D21" s="38"/>
      <c r="E21" s="15"/>
      <c r="F21" s="1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30" ht="15.05" thickBot="1" x14ac:dyDescent="0.4">
      <c r="A22" s="39" t="s">
        <v>49</v>
      </c>
      <c r="B22" s="40"/>
      <c r="C22" s="40"/>
      <c r="D22" s="40"/>
      <c r="E22" s="17"/>
      <c r="F22" s="1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30" x14ac:dyDescent="0.35">
      <c r="A23" s="41" t="s">
        <v>64</v>
      </c>
      <c r="B23" s="42"/>
      <c r="C23" s="42"/>
      <c r="D23" s="42"/>
      <c r="E23" s="18"/>
      <c r="F23" s="1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30" ht="16.100000000000001" thickBot="1" x14ac:dyDescent="0.4">
      <c r="A24" s="25" t="s">
        <v>50</v>
      </c>
      <c r="B24" s="26"/>
      <c r="C24" s="26"/>
      <c r="D24" s="26"/>
      <c r="E24" s="19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3"/>
      <c r="AB24" s="3"/>
      <c r="AC24" s="3"/>
    </row>
    <row r="25" spans="1:30" ht="15.55" x14ac:dyDescent="0.35">
      <c r="A25" s="22"/>
      <c r="B25" s="22"/>
      <c r="C25" s="22"/>
      <c r="D25" s="22"/>
      <c r="E25" s="22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3"/>
      <c r="AB25" s="3"/>
      <c r="AC25" s="3"/>
    </row>
    <row r="26" spans="1:30" ht="15.55" x14ac:dyDescent="0.35">
      <c r="A26" s="23" t="s">
        <v>0</v>
      </c>
    </row>
  </sheetData>
  <mergeCells count="25">
    <mergeCell ref="A8:AD8"/>
    <mergeCell ref="A3:AD3"/>
    <mergeCell ref="A6:B6"/>
    <mergeCell ref="C6:AD6"/>
    <mergeCell ref="A7:B7"/>
    <mergeCell ref="C7:AD7"/>
    <mergeCell ref="A9:AD9"/>
    <mergeCell ref="A10:A11"/>
    <mergeCell ref="B10:C11"/>
    <mergeCell ref="D10:D11"/>
    <mergeCell ref="E10:E11"/>
    <mergeCell ref="F10:F11"/>
    <mergeCell ref="AC10:AC11"/>
    <mergeCell ref="A24:D24"/>
    <mergeCell ref="B12:C12"/>
    <mergeCell ref="A13:AA13"/>
    <mergeCell ref="A14:AD14"/>
    <mergeCell ref="A15:AD15"/>
    <mergeCell ref="A16:AD16"/>
    <mergeCell ref="A17:AD17"/>
    <mergeCell ref="A18:AD18"/>
    <mergeCell ref="A20:D20"/>
    <mergeCell ref="A21:D21"/>
    <mergeCell ref="A22:D22"/>
    <mergeCell ref="A23:D23"/>
  </mergeCells>
  <hyperlinks>
    <hyperlink ref="G12" r:id="rId1" display="82,49 (17%*, 46.88%**)_x000a_Контракт в ЕИС №1190101628718000171" xr:uid="{00000000-0004-0000-0000-000000000000}"/>
    <hyperlink ref="H12" r:id="rId2" display="82,42 (13%*, 40.73%**)_x000a_Контракт в ЕИС №3190500880120000003" xr:uid="{00000000-0004-0000-0000-000001000000}"/>
    <hyperlink ref="I12" r:id="rId3" display="81,46 (13%*, 39.17%**)_x000a_Контракт в ЕИС №2190109630020000018" xr:uid="{00000000-0004-0000-0000-000002000000}"/>
  </hyperlinks>
  <pageMargins left="0.39370078740157483" right="0.39370078740157483" top="0.39370078740157483" bottom="0.39370078740157483" header="0" footer="0"/>
  <pageSetup paperSize="9" scale="54" fitToHeight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