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Фаина\Desktop\"/>
    </mc:Choice>
  </mc:AlternateContent>
  <bookViews>
    <workbookView xWindow="0" yWindow="0" windowWidth="28800" windowHeight="12345"/>
  </bookViews>
  <sheets>
    <sheet name="НМЦК" sheetId="1" r:id="rId1"/>
  </sheets>
  <definedNames>
    <definedName name="_Hlk99372650" localSheetId="0">НМЦК!$A$32</definedName>
    <definedName name="_xlnm._FilterDatabase" localSheetId="0" hidden="1">НМЦК!$A$4:$L$4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J5" i="1" s="1"/>
  <c r="H5" i="1"/>
  <c r="H26" i="1"/>
  <c r="H25" i="1"/>
  <c r="H24" i="1"/>
  <c r="H23" i="1"/>
  <c r="H22" i="1"/>
  <c r="H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0" i="1"/>
  <c r="J18" i="1" l="1"/>
  <c r="I65" i="1"/>
  <c r="J65" i="1" s="1"/>
  <c r="H65" i="1"/>
  <c r="K65" i="1" s="1"/>
  <c r="L65" i="1" s="1"/>
  <c r="I64" i="1"/>
  <c r="H64" i="1"/>
  <c r="K64" i="1" s="1"/>
  <c r="L64" i="1" s="1"/>
  <c r="I63" i="1"/>
  <c r="H63" i="1"/>
  <c r="K63" i="1" s="1"/>
  <c r="L63" i="1" s="1"/>
  <c r="I62" i="1"/>
  <c r="H62" i="1"/>
  <c r="K62" i="1" s="1"/>
  <c r="L62" i="1" s="1"/>
  <c r="I61" i="1"/>
  <c r="H61" i="1"/>
  <c r="K61" i="1" s="1"/>
  <c r="L61" i="1" s="1"/>
  <c r="I60" i="1"/>
  <c r="H60" i="1"/>
  <c r="K60" i="1" s="1"/>
  <c r="L60" i="1" s="1"/>
  <c r="I59" i="1"/>
  <c r="H59" i="1"/>
  <c r="K59" i="1" s="1"/>
  <c r="L59" i="1" s="1"/>
  <c r="I58" i="1"/>
  <c r="H58" i="1"/>
  <c r="K58" i="1" s="1"/>
  <c r="L58" i="1" s="1"/>
  <c r="I57" i="1"/>
  <c r="H57" i="1"/>
  <c r="K57" i="1" s="1"/>
  <c r="L57" i="1" s="1"/>
  <c r="I56" i="1"/>
  <c r="H56" i="1"/>
  <c r="K56" i="1" s="1"/>
  <c r="L56" i="1" s="1"/>
  <c r="I55" i="1"/>
  <c r="H55" i="1"/>
  <c r="K55" i="1" s="1"/>
  <c r="L55" i="1" s="1"/>
  <c r="I54" i="1"/>
  <c r="H54" i="1"/>
  <c r="K54" i="1" s="1"/>
  <c r="L54" i="1" s="1"/>
  <c r="I53" i="1"/>
  <c r="H53" i="1"/>
  <c r="K53" i="1" s="1"/>
  <c r="L53" i="1" s="1"/>
  <c r="I52" i="1"/>
  <c r="H52" i="1"/>
  <c r="K52" i="1" s="1"/>
  <c r="L52" i="1" s="1"/>
  <c r="I51" i="1"/>
  <c r="H51" i="1"/>
  <c r="K51" i="1" s="1"/>
  <c r="L51" i="1" s="1"/>
  <c r="I50" i="1"/>
  <c r="H50" i="1"/>
  <c r="K50" i="1" s="1"/>
  <c r="L50" i="1" s="1"/>
  <c r="I49" i="1"/>
  <c r="H49" i="1"/>
  <c r="K49" i="1" s="1"/>
  <c r="L49" i="1" s="1"/>
  <c r="I48" i="1"/>
  <c r="H48" i="1"/>
  <c r="K48" i="1" s="1"/>
  <c r="L48" i="1" s="1"/>
  <c r="I47" i="1"/>
  <c r="H47" i="1"/>
  <c r="K47" i="1" s="1"/>
  <c r="L47" i="1" s="1"/>
  <c r="I46" i="1"/>
  <c r="H46" i="1"/>
  <c r="K46" i="1" s="1"/>
  <c r="L46" i="1" s="1"/>
  <c r="I45" i="1"/>
  <c r="H45" i="1"/>
  <c r="K45" i="1" s="1"/>
  <c r="L45" i="1" s="1"/>
  <c r="I44" i="1"/>
  <c r="H44" i="1"/>
  <c r="K44" i="1" s="1"/>
  <c r="L44" i="1" s="1"/>
  <c r="I43" i="1"/>
  <c r="H43" i="1"/>
  <c r="K43" i="1" s="1"/>
  <c r="L43" i="1" s="1"/>
  <c r="I42" i="1"/>
  <c r="H42" i="1"/>
  <c r="K42" i="1" s="1"/>
  <c r="L42" i="1" s="1"/>
  <c r="I41" i="1"/>
  <c r="H41" i="1"/>
  <c r="K41" i="1" s="1"/>
  <c r="L41" i="1" s="1"/>
  <c r="I40" i="1"/>
  <c r="H40" i="1"/>
  <c r="K40" i="1" s="1"/>
  <c r="L40" i="1" s="1"/>
  <c r="I39" i="1"/>
  <c r="H39" i="1"/>
  <c r="K39" i="1" s="1"/>
  <c r="L39" i="1" s="1"/>
  <c r="I38" i="1"/>
  <c r="H38" i="1"/>
  <c r="K38" i="1" s="1"/>
  <c r="L38" i="1" s="1"/>
  <c r="I37" i="1"/>
  <c r="H37" i="1"/>
  <c r="K37" i="1" s="1"/>
  <c r="L37" i="1" s="1"/>
  <c r="I36" i="1"/>
  <c r="H36" i="1"/>
  <c r="K36" i="1" s="1"/>
  <c r="L36" i="1" s="1"/>
  <c r="I35" i="1"/>
  <c r="H35" i="1"/>
  <c r="K35" i="1" s="1"/>
  <c r="L35" i="1" s="1"/>
  <c r="I34" i="1"/>
  <c r="H34" i="1"/>
  <c r="K34" i="1" s="1"/>
  <c r="L34" i="1" s="1"/>
  <c r="I33" i="1"/>
  <c r="H33" i="1"/>
  <c r="K33" i="1" s="1"/>
  <c r="L33" i="1" s="1"/>
  <c r="I32" i="1"/>
  <c r="H32" i="1"/>
  <c r="K32" i="1" s="1"/>
  <c r="L32" i="1" s="1"/>
  <c r="I31" i="1"/>
  <c r="H31" i="1"/>
  <c r="K31" i="1" s="1"/>
  <c r="L31" i="1" s="1"/>
  <c r="I30" i="1"/>
  <c r="H30" i="1"/>
  <c r="K30" i="1" s="1"/>
  <c r="L30" i="1" s="1"/>
  <c r="I29" i="1"/>
  <c r="H29" i="1"/>
  <c r="K29" i="1" s="1"/>
  <c r="L29" i="1" s="1"/>
  <c r="I28" i="1"/>
  <c r="H28" i="1"/>
  <c r="K28" i="1" s="1"/>
  <c r="L28" i="1" s="1"/>
  <c r="I27" i="1"/>
  <c r="H27" i="1"/>
  <c r="K27" i="1" s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J40" i="1" l="1"/>
  <c r="L66" i="1"/>
  <c r="J7" i="1"/>
  <c r="J10" i="1"/>
  <c r="J34" i="1"/>
  <c r="J60" i="1"/>
  <c r="J39" i="1"/>
  <c r="J55" i="1"/>
  <c r="J31" i="1"/>
  <c r="J21" i="1"/>
  <c r="J38" i="1"/>
  <c r="J52" i="1"/>
  <c r="J46" i="1"/>
  <c r="J13" i="1"/>
  <c r="J8" i="1"/>
  <c r="J47" i="1"/>
  <c r="J56" i="1"/>
  <c r="J44" i="1"/>
  <c r="J24" i="1"/>
  <c r="J41" i="1"/>
  <c r="J64" i="1"/>
  <c r="J23" i="1"/>
  <c r="J11" i="1"/>
  <c r="J63" i="1"/>
  <c r="J27" i="1"/>
  <c r="J50" i="1"/>
  <c r="J49" i="1"/>
  <c r="J61" i="1"/>
  <c r="J54" i="1"/>
  <c r="J15" i="1"/>
  <c r="J35" i="1"/>
  <c r="J48" i="1"/>
  <c r="J36" i="1"/>
  <c r="J29" i="1"/>
  <c r="J43" i="1"/>
  <c r="J17" i="1"/>
  <c r="J30" i="1"/>
  <c r="J62" i="1"/>
  <c r="J42" i="1"/>
  <c r="J51" i="1"/>
  <c r="J28" i="1"/>
  <c r="J16" i="1"/>
  <c r="J9" i="1"/>
  <c r="J37" i="1"/>
  <c r="J14" i="1"/>
  <c r="J22" i="1"/>
  <c r="J25" i="1"/>
  <c r="J6" i="1"/>
  <c r="J12" i="1"/>
  <c r="J20" i="1"/>
  <c r="J33" i="1"/>
  <c r="J58" i="1"/>
  <c r="J19" i="1"/>
  <c r="J32" i="1"/>
  <c r="J57" i="1"/>
  <c r="J45" i="1"/>
  <c r="J26" i="1"/>
  <c r="J53" i="1"/>
  <c r="J59" i="1"/>
</calcChain>
</file>

<file path=xl/sharedStrings.xml><?xml version="1.0" encoding="utf-8"?>
<sst xmlns="http://schemas.openxmlformats.org/spreadsheetml/2006/main" count="61" uniqueCount="39">
  <si>
    <t>Обоснование начальной (максимальной) цены договора</t>
  </si>
  <si>
    <t xml:space="preserve">Цена за единицу товара, работы, услуги (рублей)  </t>
  </si>
  <si>
    <t>Номер строки</t>
  </si>
  <si>
    <t>Наименование товара, работы, услуги, входящих в предмет закупки</t>
  </si>
  <si>
    <t>Единица измерения</t>
  </si>
  <si>
    <t>Количество</t>
  </si>
  <si>
    <t>Среднее арифметическое значение, руб.</t>
  </si>
  <si>
    <t>Среднее квадратическое отклонение</t>
  </si>
  <si>
    <t xml:space="preserve">Расчет коэффициента вариации 
цен  
</t>
  </si>
  <si>
    <t>Среднее арифметическое значение, руб., округлённое</t>
  </si>
  <si>
    <t>НМЦД</t>
  </si>
  <si>
    <t>ИТОГО:</t>
  </si>
  <si>
    <t>Костюм для повара для защиты от механических воздействий (истирания) и общих производственных загрязнений (куртка, брюки), куртка на молнии с карманами;  брюки на резинке, цвет (белый голубой, зеленый)</t>
  </si>
  <si>
    <t>шт</t>
  </si>
  <si>
    <t xml:space="preserve">Халат для защиты от общих производственных загрязнений (для кухонного рабочего), халат на пуговицах с карманами, цвет (синий) </t>
  </si>
  <si>
    <t xml:space="preserve">Фартук (для мойщика посуды) трикотажный с полиуретановым покрытием с цельнокроеной нагрудной частью и поясом, который можно завязать спереди. </t>
  </si>
  <si>
    <t>Колпаки (шапочки) белые  для защиты головы от общих производственных загрязнений</t>
  </si>
  <si>
    <t xml:space="preserve">перчатки трикотажные для защиты рук от механических воздействий  от общих производственных загрязнений </t>
  </si>
  <si>
    <t>перчатки латексные с х\б напылением для защиты рук от воды и растворов нетоксичных веществ</t>
  </si>
  <si>
    <t>костюм (куртка, брюки) для защиты от механических воздействий от общих производственных загрязнений. усилительные налокотники и наколенники, куртка на пуговицах с карманам; брюки на молнии, цвет (черный или темно-синий)</t>
  </si>
  <si>
    <t>полуботинки с металлическим и защитными носками для защиты от механических воздействий и производственных загрязнений, цвет (черный, серый)</t>
  </si>
  <si>
    <t>костюм (куртка, брюки) для защиты от пониженных температур (2 класса защиты), усилительные налокотники и наколенники, куртка на пуговицах с карманами, брюки на молнии, цвет (зелёный, синий)</t>
  </si>
  <si>
    <t>ботинки для защиты от пониженных температур (Тн 20) для защиты от воздействий (ударов), загрязнений и скольжения, цвет (черный, серый)</t>
  </si>
  <si>
    <t>перчатки для защиты от пониженных температур</t>
  </si>
  <si>
    <t>щиток защитный лицевой для защиты глаз и лица от механических воздействий, наголовное крепление с мягким обтюратором</t>
  </si>
  <si>
    <t xml:space="preserve">костюм (куртка, брюки с нагрудником) для защиты от механических воздействий от общих производственных загрязнений. усилительные налокотники и наколенники, кутка с карманами на пуговицах, брюки с нагрудником на регулирующих лямках, цвет (темно-синий) </t>
  </si>
  <si>
    <t>сапоги резиновые или из полимерных материалов для защиты от общих производственных загрязнений, от воды, от скольжения по зажиренным и мокрым поверхностям</t>
  </si>
  <si>
    <t>перчатки латексные  для защиты рук от щелочей и растворов кислот от воды и растворов нетоксичных веществ. Толщина 035-0,55мм</t>
  </si>
  <si>
    <t>халат х/б для защиты от общих производственных загрязнений,  на пуговицах с карманами, цвет (черный) мужской</t>
  </si>
  <si>
    <t>халат х/б для защиты от общих производственных загрязнений,  на молнии с карманами, цвет (синий, зеленый)</t>
  </si>
  <si>
    <t>боты диэлектрические</t>
  </si>
  <si>
    <t>перчатки резиновые диэлектрические для защиты от поражения электрическим током при работе в электроустановках напряжением до 1000В.</t>
  </si>
  <si>
    <t>перчатки трикотажные  с частичным вспененным нитрильным покрытием для защиты  от механических воздействий (истирания, порезов, проколов) и  общих производственных загрязнений.</t>
  </si>
  <si>
    <t>Источник № 2 (КП №МД-00056 от 31.03.25)</t>
  </si>
  <si>
    <t xml:space="preserve">Источник № 3 (КП б/н от 31.03.2025)
</t>
  </si>
  <si>
    <t>Источник № 1 (КП № М7-00000172 от 27 марта 2025 г.)</t>
  </si>
  <si>
    <t xml:space="preserve">жилет сигнальный повышенной видимости (2кл). цвет флуоресцентный желтый или оранжевый </t>
  </si>
  <si>
    <t xml:space="preserve">1.  НМЦД  рассчитана в воответствии с положением
о закупке товаров, работ, услуг заказчика и составляет  73 982 (Семьдесят три тысячи девятьсот восемьдесят два) рубля 77 копеек, с учетом НДС.
2. В целях получения ценовой информации в отношении товара, являющегося предметом закупки, для определения начальной (максимальной) цены договора заказчиком были направлены запросы о предоставлении ценовой информации поставщикам, обладающим опытом поставок соответствующих товаров. 
Специалист по закупкам              _____________________ Савченко Ф.А.
                                                                                         (подпись)               (расшифровка)    </t>
  </si>
  <si>
    <t>приобретения спец одежды для нужд МОУ 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</si>
</sst>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</font>
    <font>
      <sz val="10"/>
      <name val="Arial Cy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Protection="0"/>
  </cellStyleXfs>
  <cellXfs count="4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/>
    <xf numFmtId="2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/>
    </xf>
    <xf numFmtId="10" fontId="7" fillId="2" borderId="4" xfId="2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2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4" fontId="8" fillId="2" borderId="4" xfId="2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/>
    </xf>
    <xf numFmtId="10" fontId="3" fillId="2" borderId="9" xfId="2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/>
    <xf numFmtId="4" fontId="8" fillId="2" borderId="0" xfId="2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0</xdr:rowOff>
    </xdr:from>
    <xdr:to>
      <xdr:col>9</xdr:col>
      <xdr:colOff>600075</xdr:colOff>
      <xdr:row>4</xdr:row>
      <xdr:rowOff>0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391900" y="2714625"/>
          <a:ext cx="590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8"/>
  <sheetViews>
    <sheetView tabSelected="1" zoomScale="78" workbookViewId="0">
      <selection activeCell="E5" sqref="E5"/>
    </sheetView>
  </sheetViews>
  <sheetFormatPr defaultColWidth="19.28515625" defaultRowHeight="18.75" x14ac:dyDescent="0.3"/>
  <cols>
    <col min="1" max="1" width="13.7109375" style="2" customWidth="1"/>
    <col min="2" max="2" width="50.28515625" style="3" customWidth="1"/>
    <col min="3" max="3" width="13.28515625" style="1" customWidth="1"/>
    <col min="4" max="4" width="12.5703125" style="1" customWidth="1"/>
    <col min="5" max="5" width="15.85546875" style="4" customWidth="1"/>
    <col min="6" max="6" width="18.5703125" style="4" customWidth="1"/>
    <col min="7" max="7" width="18.28515625" style="1" customWidth="1"/>
    <col min="8" max="8" width="15.5703125" style="5" customWidth="1"/>
    <col min="9" max="9" width="12.5703125" style="5" customWidth="1"/>
    <col min="10" max="10" width="15.5703125" style="1" customWidth="1"/>
    <col min="11" max="11" width="13.85546875" style="5" customWidth="1"/>
    <col min="12" max="12" width="24.42578125" style="1" customWidth="1"/>
    <col min="13" max="16" width="19.28515625" style="1" hidden="1" customWidth="1"/>
    <col min="17" max="17" width="0" style="1" hidden="1" customWidth="1"/>
    <col min="18" max="16384" width="19.28515625" style="1"/>
  </cols>
  <sheetData>
    <row r="2" spans="1:18" ht="20.25" x14ac:dyDescent="0.3">
      <c r="A2" s="6" t="s">
        <v>0</v>
      </c>
      <c r="B2" s="6"/>
      <c r="E2" s="4" t="s">
        <v>38</v>
      </c>
    </row>
    <row r="3" spans="1:18" x14ac:dyDescent="0.3">
      <c r="E3" s="40" t="s">
        <v>1</v>
      </c>
      <c r="F3" s="41"/>
      <c r="G3" s="41"/>
      <c r="H3" s="42"/>
    </row>
    <row r="4" spans="1:18" ht="156" customHeight="1" x14ac:dyDescent="0.3">
      <c r="A4" s="7" t="s">
        <v>2</v>
      </c>
      <c r="B4" s="7" t="s">
        <v>3</v>
      </c>
      <c r="C4" s="8" t="s">
        <v>4</v>
      </c>
      <c r="D4" s="7" t="s">
        <v>5</v>
      </c>
      <c r="E4" s="8" t="s">
        <v>35</v>
      </c>
      <c r="F4" s="8" t="s">
        <v>33</v>
      </c>
      <c r="G4" s="8" t="s">
        <v>34</v>
      </c>
      <c r="H4" s="9" t="s">
        <v>6</v>
      </c>
      <c r="I4" s="9" t="s">
        <v>7</v>
      </c>
      <c r="J4" s="7" t="s">
        <v>8</v>
      </c>
      <c r="K4" s="9" t="s">
        <v>9</v>
      </c>
      <c r="L4" s="7" t="s">
        <v>10</v>
      </c>
      <c r="M4" s="10"/>
      <c r="R4" s="11"/>
    </row>
    <row r="5" spans="1:18" ht="112.5" x14ac:dyDescent="0.3">
      <c r="A5" s="12">
        <v>1</v>
      </c>
      <c r="B5" s="13" t="s">
        <v>12</v>
      </c>
      <c r="C5" s="12" t="s">
        <v>13</v>
      </c>
      <c r="D5" s="12">
        <v>4</v>
      </c>
      <c r="E5" s="14">
        <v>1550</v>
      </c>
      <c r="F5" s="39">
        <v>1893.9</v>
      </c>
      <c r="G5" s="44">
        <v>1823.1</v>
      </c>
      <c r="H5" s="16">
        <f>AVERAGE(E5:G5)</f>
        <v>1755.6666666666667</v>
      </c>
      <c r="I5" s="17">
        <f>STDEV(E5:G5)</f>
        <v>181.5963747802619</v>
      </c>
      <c r="J5" s="18">
        <f>I5/H5</f>
        <v>0.10343442649340909</v>
      </c>
      <c r="K5" s="17">
        <f t="shared" ref="K5:K65" si="0">ROUND(H5,2)</f>
        <v>1755.67</v>
      </c>
      <c r="L5" s="19">
        <f>D5*K5</f>
        <v>7022.68</v>
      </c>
      <c r="M5" s="10"/>
      <c r="R5" s="11"/>
    </row>
    <row r="6" spans="1:18" ht="75" x14ac:dyDescent="0.3">
      <c r="A6" s="12">
        <v>2</v>
      </c>
      <c r="B6" s="13" t="s">
        <v>14</v>
      </c>
      <c r="C6" s="12" t="s">
        <v>13</v>
      </c>
      <c r="D6" s="12">
        <v>11</v>
      </c>
      <c r="E6" s="20">
        <v>1540</v>
      </c>
      <c r="F6" s="21">
        <v>1647.8</v>
      </c>
      <c r="G6" s="45">
        <v>1586.2</v>
      </c>
      <c r="H6" s="16">
        <f>AVERAGE(E6:G6)</f>
        <v>1591.3333333333333</v>
      </c>
      <c r="I6" s="17">
        <f>STDEV(E6:G6)</f>
        <v>54.083022597977369</v>
      </c>
      <c r="J6" s="18">
        <f t="shared" ref="J6:J65" si="1">I6/H6</f>
        <v>3.3985979847912046E-2</v>
      </c>
      <c r="K6" s="17">
        <f t="shared" si="0"/>
        <v>1591.33</v>
      </c>
      <c r="L6" s="19">
        <f>D6*K6</f>
        <v>17504.629999999997</v>
      </c>
      <c r="M6" s="10"/>
      <c r="R6" s="11"/>
    </row>
    <row r="7" spans="1:18" ht="93.75" x14ac:dyDescent="0.3">
      <c r="A7" s="12">
        <v>3</v>
      </c>
      <c r="B7" s="13" t="s">
        <v>15</v>
      </c>
      <c r="C7" s="12" t="s">
        <v>13</v>
      </c>
      <c r="D7" s="12">
        <v>2</v>
      </c>
      <c r="E7" s="20">
        <v>237</v>
      </c>
      <c r="F7" s="21">
        <v>253.59</v>
      </c>
      <c r="G7" s="45">
        <v>244.11</v>
      </c>
      <c r="H7" s="16">
        <f>AVERAGE(E7:G7)</f>
        <v>244.9</v>
      </c>
      <c r="I7" s="17">
        <f>STDEV(E7:G7)</f>
        <v>8.3231664647536654</v>
      </c>
      <c r="J7" s="18">
        <f t="shared" si="1"/>
        <v>3.3985979847912066E-2</v>
      </c>
      <c r="K7" s="17">
        <f t="shared" si="0"/>
        <v>244.9</v>
      </c>
      <c r="L7" s="19">
        <f>D7*K7</f>
        <v>489.8</v>
      </c>
      <c r="M7" s="10"/>
      <c r="R7" s="11"/>
    </row>
    <row r="8" spans="1:18" ht="63" customHeight="1" x14ac:dyDescent="0.3">
      <c r="A8" s="12">
        <v>4</v>
      </c>
      <c r="B8" s="13" t="s">
        <v>16</v>
      </c>
      <c r="C8" s="12" t="s">
        <v>13</v>
      </c>
      <c r="D8" s="12">
        <v>6</v>
      </c>
      <c r="E8" s="20">
        <v>105</v>
      </c>
      <c r="F8" s="21">
        <v>112.35</v>
      </c>
      <c r="G8" s="45">
        <v>108.15</v>
      </c>
      <c r="H8" s="16">
        <f>AVERAGE(E8:G8)</f>
        <v>108.5</v>
      </c>
      <c r="I8" s="17">
        <f>STDEV(E8:G8)</f>
        <v>3.6874788134984553</v>
      </c>
      <c r="J8" s="18">
        <f t="shared" si="1"/>
        <v>3.3985979847912032E-2</v>
      </c>
      <c r="K8" s="17">
        <f t="shared" si="0"/>
        <v>108.5</v>
      </c>
      <c r="L8" s="19">
        <f>D8*K8</f>
        <v>651</v>
      </c>
      <c r="M8" s="10"/>
      <c r="R8" s="11"/>
    </row>
    <row r="9" spans="1:18" ht="56.25" x14ac:dyDescent="0.3">
      <c r="A9" s="12">
        <v>5</v>
      </c>
      <c r="B9" s="13" t="s">
        <v>17</v>
      </c>
      <c r="C9" s="12" t="s">
        <v>13</v>
      </c>
      <c r="D9" s="12">
        <v>62</v>
      </c>
      <c r="E9" s="20">
        <v>33</v>
      </c>
      <c r="F9" s="21">
        <v>35.31</v>
      </c>
      <c r="G9" s="45">
        <v>33.99</v>
      </c>
      <c r="H9" s="16">
        <f>AVERAGE(E9:G9)</f>
        <v>34.1</v>
      </c>
      <c r="I9" s="17">
        <f>STDEV(E9:G9)</f>
        <v>1.1589219128138024</v>
      </c>
      <c r="J9" s="18">
        <f t="shared" si="1"/>
        <v>3.3985979847912094E-2</v>
      </c>
      <c r="K9" s="17">
        <f t="shared" si="0"/>
        <v>34.1</v>
      </c>
      <c r="L9" s="19">
        <f>D9*K9</f>
        <v>2114.2000000000003</v>
      </c>
      <c r="M9" s="10"/>
      <c r="R9" s="11"/>
    </row>
    <row r="10" spans="1:18" ht="56.25" x14ac:dyDescent="0.3">
      <c r="A10" s="12">
        <v>6</v>
      </c>
      <c r="B10" s="13" t="s">
        <v>18</v>
      </c>
      <c r="C10" s="12" t="s">
        <v>13</v>
      </c>
      <c r="D10" s="12">
        <v>24</v>
      </c>
      <c r="E10" s="20">
        <v>62</v>
      </c>
      <c r="F10" s="21">
        <v>66.34</v>
      </c>
      <c r="G10" s="45">
        <v>63.86</v>
      </c>
      <c r="H10" s="16">
        <f>AVERAGE(E10:G10)</f>
        <v>64.066666666666663</v>
      </c>
      <c r="I10" s="17">
        <f>STDEV(E10:G10)</f>
        <v>2.1773684422562347</v>
      </c>
      <c r="J10" s="18">
        <f t="shared" si="1"/>
        <v>3.3985979847912094E-2</v>
      </c>
      <c r="K10" s="17">
        <f t="shared" si="0"/>
        <v>64.069999999999993</v>
      </c>
      <c r="L10" s="19">
        <f>D10*K10</f>
        <v>1537.6799999999998</v>
      </c>
      <c r="M10" s="10"/>
      <c r="R10" s="11"/>
    </row>
    <row r="11" spans="1:18" ht="59.25" customHeight="1" x14ac:dyDescent="0.3">
      <c r="A11" s="12">
        <v>7</v>
      </c>
      <c r="B11" s="13" t="s">
        <v>36</v>
      </c>
      <c r="C11" s="12" t="s">
        <v>13</v>
      </c>
      <c r="D11" s="12">
        <v>1</v>
      </c>
      <c r="E11" s="20">
        <v>426</v>
      </c>
      <c r="F11" s="21">
        <v>455.82</v>
      </c>
      <c r="G11" s="45">
        <v>438.78</v>
      </c>
      <c r="H11" s="16">
        <f>AVERAGE(E11:G11)</f>
        <v>440.2</v>
      </c>
      <c r="I11" s="17">
        <f>STDEV(E11:G11)</f>
        <v>14.960628329050886</v>
      </c>
      <c r="J11" s="18">
        <f t="shared" si="1"/>
        <v>3.3985979847912053E-2</v>
      </c>
      <c r="K11" s="17">
        <f t="shared" si="0"/>
        <v>440.2</v>
      </c>
      <c r="L11" s="19">
        <f>D11*K11</f>
        <v>440.2</v>
      </c>
      <c r="M11" s="10"/>
      <c r="R11" s="11"/>
    </row>
    <row r="12" spans="1:18" ht="131.25" x14ac:dyDescent="0.3">
      <c r="A12" s="12">
        <v>8</v>
      </c>
      <c r="B12" s="13" t="s">
        <v>19</v>
      </c>
      <c r="C12" s="12" t="s">
        <v>13</v>
      </c>
      <c r="D12" s="12">
        <v>1</v>
      </c>
      <c r="E12" s="20">
        <v>4040</v>
      </c>
      <c r="F12" s="21">
        <v>4322.8</v>
      </c>
      <c r="G12" s="45">
        <v>4161.2</v>
      </c>
      <c r="H12" s="16">
        <f>AVERAGE(E12:G12)</f>
        <v>4174.666666666667</v>
      </c>
      <c r="I12" s="17">
        <f>STDEV(E12:G12)</f>
        <v>141.88013720508366</v>
      </c>
      <c r="J12" s="18">
        <f t="shared" si="1"/>
        <v>3.3985979847912087E-2</v>
      </c>
      <c r="K12" s="17">
        <f t="shared" si="0"/>
        <v>4174.67</v>
      </c>
      <c r="L12" s="19">
        <f>D12*K12</f>
        <v>4174.67</v>
      </c>
      <c r="M12" s="10"/>
      <c r="R12" s="11"/>
    </row>
    <row r="13" spans="1:18" ht="93.75" x14ac:dyDescent="0.3">
      <c r="A13" s="12">
        <v>9</v>
      </c>
      <c r="B13" s="13" t="s">
        <v>20</v>
      </c>
      <c r="C13" s="12" t="s">
        <v>13</v>
      </c>
      <c r="D13" s="12">
        <v>1</v>
      </c>
      <c r="E13" s="20">
        <v>1880</v>
      </c>
      <c r="F13" s="21">
        <v>1808.3</v>
      </c>
      <c r="G13" s="45">
        <v>1740.7</v>
      </c>
      <c r="H13" s="16">
        <f>AVERAGE(E13:G13)</f>
        <v>1809.6666666666667</v>
      </c>
      <c r="I13" s="17">
        <f>STDEV(E13:G13)</f>
        <v>69.660055507681946</v>
      </c>
      <c r="J13" s="18">
        <f t="shared" si="1"/>
        <v>3.849330751944112E-2</v>
      </c>
      <c r="K13" s="17">
        <f t="shared" si="0"/>
        <v>1809.67</v>
      </c>
      <c r="L13" s="19">
        <f>D13*K13</f>
        <v>1809.67</v>
      </c>
      <c r="M13" s="10"/>
      <c r="R13" s="11"/>
    </row>
    <row r="14" spans="1:18" ht="112.5" x14ac:dyDescent="0.3">
      <c r="A14" s="12">
        <v>10</v>
      </c>
      <c r="B14" s="13" t="s">
        <v>21</v>
      </c>
      <c r="C14" s="12" t="s">
        <v>13</v>
      </c>
      <c r="D14" s="12">
        <v>1</v>
      </c>
      <c r="E14" s="20">
        <v>8250</v>
      </c>
      <c r="F14" s="21">
        <v>8827.5</v>
      </c>
      <c r="G14" s="45">
        <v>8497.5</v>
      </c>
      <c r="H14" s="16">
        <f>AVERAGE(E14:G14)</f>
        <v>8525</v>
      </c>
      <c r="I14" s="17">
        <f>STDEV(E14:G14)</f>
        <v>289.73047820345033</v>
      </c>
      <c r="J14" s="18">
        <f t="shared" si="1"/>
        <v>3.398597984791206E-2</v>
      </c>
      <c r="K14" s="17">
        <f t="shared" si="0"/>
        <v>8525</v>
      </c>
      <c r="L14" s="19">
        <f>D14*K14</f>
        <v>8525</v>
      </c>
      <c r="M14" s="10"/>
      <c r="R14" s="11"/>
    </row>
    <row r="15" spans="1:18" ht="75" x14ac:dyDescent="0.3">
      <c r="A15" s="12">
        <v>11</v>
      </c>
      <c r="B15" s="13" t="s">
        <v>22</v>
      </c>
      <c r="C15" s="12" t="s">
        <v>13</v>
      </c>
      <c r="D15" s="12">
        <v>1</v>
      </c>
      <c r="E15" s="20">
        <v>4440</v>
      </c>
      <c r="F15" s="21">
        <v>4750.8</v>
      </c>
      <c r="G15" s="45">
        <v>4573.2</v>
      </c>
      <c r="H15" s="16">
        <f>AVERAGE(E15:G15)</f>
        <v>4588</v>
      </c>
      <c r="I15" s="17">
        <f>STDEV(E15:G15)</f>
        <v>155.92767554222064</v>
      </c>
      <c r="J15" s="18">
        <f t="shared" si="1"/>
        <v>3.3985979847912087E-2</v>
      </c>
      <c r="K15" s="17">
        <f t="shared" si="0"/>
        <v>4588</v>
      </c>
      <c r="L15" s="19">
        <f>D15*K15</f>
        <v>4588</v>
      </c>
      <c r="M15" s="10"/>
      <c r="R15" s="11"/>
    </row>
    <row r="16" spans="1:18" ht="45.2" customHeight="1" x14ac:dyDescent="0.3">
      <c r="A16" s="12">
        <v>12</v>
      </c>
      <c r="B16" s="13" t="s">
        <v>23</v>
      </c>
      <c r="C16" s="12" t="s">
        <v>13</v>
      </c>
      <c r="D16" s="12">
        <v>2</v>
      </c>
      <c r="E16" s="20">
        <v>200</v>
      </c>
      <c r="F16" s="21">
        <v>214</v>
      </c>
      <c r="G16" s="45">
        <v>206</v>
      </c>
      <c r="H16" s="16">
        <f>AVERAGE(E16:G16)</f>
        <v>206.66666666666666</v>
      </c>
      <c r="I16" s="17">
        <f>STDEV(E16:G16)</f>
        <v>7.0237691685684922</v>
      </c>
      <c r="J16" s="18">
        <f t="shared" si="1"/>
        <v>3.398597984791206E-2</v>
      </c>
      <c r="K16" s="17">
        <f t="shared" si="0"/>
        <v>206.67</v>
      </c>
      <c r="L16" s="19">
        <f>D16*K16</f>
        <v>413.34</v>
      </c>
      <c r="M16" s="10"/>
      <c r="R16" s="11"/>
    </row>
    <row r="17" spans="1:18" ht="75" x14ac:dyDescent="0.3">
      <c r="A17" s="12">
        <v>13</v>
      </c>
      <c r="B17" s="13" t="s">
        <v>24</v>
      </c>
      <c r="C17" s="12" t="s">
        <v>13</v>
      </c>
      <c r="D17" s="12">
        <v>1</v>
      </c>
      <c r="E17" s="20">
        <v>375</v>
      </c>
      <c r="F17" s="21">
        <v>401.25</v>
      </c>
      <c r="G17" s="45">
        <v>386.25</v>
      </c>
      <c r="H17" s="16">
        <f>AVERAGE(E17:G17)</f>
        <v>387.5</v>
      </c>
      <c r="I17" s="17">
        <f>STDEV(E17:G17)</f>
        <v>13.169567191065923</v>
      </c>
      <c r="J17" s="18">
        <f t="shared" si="1"/>
        <v>3.398597984791206E-2</v>
      </c>
      <c r="K17" s="17">
        <f t="shared" si="0"/>
        <v>387.5</v>
      </c>
      <c r="L17" s="19">
        <f>D17*K17</f>
        <v>387.5</v>
      </c>
      <c r="M17" s="10"/>
      <c r="R17" s="11"/>
    </row>
    <row r="18" spans="1:18" ht="56.25" x14ac:dyDescent="0.3">
      <c r="A18" s="12">
        <v>14</v>
      </c>
      <c r="B18" s="13" t="s">
        <v>18</v>
      </c>
      <c r="C18" s="12" t="s">
        <v>13</v>
      </c>
      <c r="D18" s="12">
        <v>4</v>
      </c>
      <c r="E18" s="20">
        <v>101</v>
      </c>
      <c r="F18" s="21">
        <v>108</v>
      </c>
      <c r="G18" s="45">
        <v>104.03</v>
      </c>
      <c r="H18" s="16">
        <f>AVERAGE(E18:G18)</f>
        <v>104.34333333333332</v>
      </c>
      <c r="I18" s="17">
        <f>STDEV(E18:G18)</f>
        <v>3.5105032877542404</v>
      </c>
      <c r="J18" s="18">
        <f>I18/H18</f>
        <v>3.3643771725594102E-2</v>
      </c>
      <c r="K18" s="17">
        <f t="shared" si="0"/>
        <v>104.34</v>
      </c>
      <c r="L18" s="19">
        <f>D18*K18</f>
        <v>417.36</v>
      </c>
      <c r="M18" s="10"/>
      <c r="R18" s="11"/>
    </row>
    <row r="19" spans="1:18" ht="141" customHeight="1" x14ac:dyDescent="0.3">
      <c r="A19" s="12">
        <v>15</v>
      </c>
      <c r="B19" s="13" t="s">
        <v>25</v>
      </c>
      <c r="C19" s="12" t="s">
        <v>13</v>
      </c>
      <c r="D19" s="12">
        <v>2</v>
      </c>
      <c r="E19" s="20">
        <v>4570</v>
      </c>
      <c r="F19" s="21">
        <v>4889.8999999999996</v>
      </c>
      <c r="G19" s="45">
        <v>4707.1000000000004</v>
      </c>
      <c r="H19" s="16">
        <f>AVERAGE(E19:G19)</f>
        <v>4722.333333333333</v>
      </c>
      <c r="I19" s="17">
        <f>STDEV(E19:G19)</f>
        <v>160.49312550178985</v>
      </c>
      <c r="J19" s="18">
        <f t="shared" si="1"/>
        <v>3.3985979847912018E-2</v>
      </c>
      <c r="K19" s="17">
        <f t="shared" si="0"/>
        <v>4722.33</v>
      </c>
      <c r="L19" s="19">
        <f>D19*K19</f>
        <v>9444.66</v>
      </c>
      <c r="M19" s="10"/>
      <c r="R19" s="11"/>
    </row>
    <row r="20" spans="1:18" ht="93.75" x14ac:dyDescent="0.3">
      <c r="A20" s="12">
        <v>16</v>
      </c>
      <c r="B20" s="13" t="s">
        <v>26</v>
      </c>
      <c r="C20" s="12" t="s">
        <v>13</v>
      </c>
      <c r="D20" s="12">
        <v>1</v>
      </c>
      <c r="E20" s="20">
        <v>1290</v>
      </c>
      <c r="F20" s="21">
        <v>1380.3</v>
      </c>
      <c r="G20" s="48">
        <v>1328.7</v>
      </c>
      <c r="H20" s="16">
        <f>AVERAGE(E20:G20)</f>
        <v>1333</v>
      </c>
      <c r="I20" s="17">
        <f>STDEV(E20:G20)</f>
        <v>45.303311137266753</v>
      </c>
      <c r="J20" s="18">
        <f t="shared" si="1"/>
        <v>3.3985979847912046E-2</v>
      </c>
      <c r="K20" s="17">
        <f t="shared" si="0"/>
        <v>1333</v>
      </c>
      <c r="L20" s="19">
        <f>D20*K20</f>
        <v>1333</v>
      </c>
      <c r="M20" s="10"/>
      <c r="R20" s="11"/>
    </row>
    <row r="21" spans="1:18" ht="75" x14ac:dyDescent="0.3">
      <c r="A21" s="12">
        <v>17</v>
      </c>
      <c r="B21" s="13" t="s">
        <v>27</v>
      </c>
      <c r="C21" s="12" t="s">
        <v>13</v>
      </c>
      <c r="D21" s="12">
        <v>6</v>
      </c>
      <c r="E21" s="20">
        <v>101</v>
      </c>
      <c r="F21" s="21">
        <v>108</v>
      </c>
      <c r="G21" s="45">
        <v>104.03</v>
      </c>
      <c r="H21" s="16">
        <f>AVERAGE(E21:G21)</f>
        <v>104.34333333333332</v>
      </c>
      <c r="I21" s="17">
        <f>STDEV(E21:G21)</f>
        <v>3.5105032877542404</v>
      </c>
      <c r="J21" s="18">
        <f t="shared" si="1"/>
        <v>3.3643771725594102E-2</v>
      </c>
      <c r="K21" s="17">
        <f t="shared" si="0"/>
        <v>104.34</v>
      </c>
      <c r="L21" s="19">
        <f>D21*K21</f>
        <v>626.04</v>
      </c>
      <c r="M21" s="10"/>
      <c r="R21" s="11"/>
    </row>
    <row r="22" spans="1:18" ht="75" x14ac:dyDescent="0.3">
      <c r="A22" s="12">
        <v>18</v>
      </c>
      <c r="B22" s="13" t="s">
        <v>28</v>
      </c>
      <c r="C22" s="12" t="s">
        <v>13</v>
      </c>
      <c r="D22" s="12">
        <v>1</v>
      </c>
      <c r="E22" s="20">
        <v>850</v>
      </c>
      <c r="F22" s="21">
        <v>909.5</v>
      </c>
      <c r="G22" s="45">
        <v>875.5</v>
      </c>
      <c r="H22" s="16">
        <f>AVERAGE(E22:G22)</f>
        <v>878.33333333333337</v>
      </c>
      <c r="I22" s="17">
        <f>STDEV(E22:G22)</f>
        <v>29.851018966416095</v>
      </c>
      <c r="J22" s="18">
        <f t="shared" si="1"/>
        <v>3.398597984791206E-2</v>
      </c>
      <c r="K22" s="17">
        <f t="shared" si="0"/>
        <v>878.33</v>
      </c>
      <c r="L22" s="19">
        <f>D22*K22</f>
        <v>878.33</v>
      </c>
      <c r="M22" s="10"/>
      <c r="R22" s="11"/>
    </row>
    <row r="23" spans="1:18" ht="75" x14ac:dyDescent="0.3">
      <c r="A23" s="12">
        <v>19</v>
      </c>
      <c r="B23" s="13" t="s">
        <v>29</v>
      </c>
      <c r="C23" s="12" t="s">
        <v>13</v>
      </c>
      <c r="D23" s="12">
        <v>3</v>
      </c>
      <c r="E23" s="20">
        <v>1370</v>
      </c>
      <c r="F23" s="21">
        <v>1465.9</v>
      </c>
      <c r="G23" s="45">
        <v>1411.1</v>
      </c>
      <c r="H23" s="16">
        <f>AVERAGE(E23:G23)</f>
        <v>1415.6666666666667</v>
      </c>
      <c r="I23" s="17">
        <f>STDEV(E23:G23)</f>
        <v>48.112818804694228</v>
      </c>
      <c r="J23" s="18">
        <f t="shared" si="1"/>
        <v>3.3985979847912094E-2</v>
      </c>
      <c r="K23" s="17">
        <f t="shared" si="0"/>
        <v>1415.67</v>
      </c>
      <c r="L23" s="19">
        <f>D23*K23</f>
        <v>4247.01</v>
      </c>
      <c r="M23" s="10"/>
      <c r="R23" s="11"/>
    </row>
    <row r="24" spans="1:18" ht="45.2" customHeight="1" x14ac:dyDescent="0.3">
      <c r="A24" s="12">
        <v>20</v>
      </c>
      <c r="B24" s="13" t="s">
        <v>30</v>
      </c>
      <c r="C24" s="12" t="s">
        <v>13</v>
      </c>
      <c r="D24" s="12">
        <v>1</v>
      </c>
      <c r="E24" s="20">
        <v>1470</v>
      </c>
      <c r="F24" s="21">
        <v>1572.9</v>
      </c>
      <c r="G24" s="45">
        <v>1514.1</v>
      </c>
      <c r="H24" s="16">
        <f>AVERAGE(E24:G24)</f>
        <v>1519</v>
      </c>
      <c r="I24" s="17">
        <f>STDEV(E24:G24)</f>
        <v>51.624703388978475</v>
      </c>
      <c r="J24" s="18">
        <f t="shared" si="1"/>
        <v>3.3985979847912094E-2</v>
      </c>
      <c r="K24" s="17">
        <f t="shared" si="0"/>
        <v>1519</v>
      </c>
      <c r="L24" s="19">
        <f>D24*K24</f>
        <v>1519</v>
      </c>
      <c r="M24" s="10"/>
      <c r="R24" s="11"/>
    </row>
    <row r="25" spans="1:18" ht="93.75" x14ac:dyDescent="0.3">
      <c r="A25" s="12">
        <v>21</v>
      </c>
      <c r="B25" s="13" t="s">
        <v>31</v>
      </c>
      <c r="C25" s="12" t="s">
        <v>13</v>
      </c>
      <c r="D25" s="12">
        <v>6</v>
      </c>
      <c r="E25" s="20">
        <v>800</v>
      </c>
      <c r="F25" s="21">
        <v>856</v>
      </c>
      <c r="G25" s="45">
        <v>824</v>
      </c>
      <c r="H25" s="16">
        <f>AVERAGE(E25:G25)</f>
        <v>826.66666666666663</v>
      </c>
      <c r="I25" s="17">
        <f>STDEV(E25:G25)</f>
        <v>28.095076674273969</v>
      </c>
      <c r="J25" s="18">
        <f t="shared" si="1"/>
        <v>3.398597984791206E-2</v>
      </c>
      <c r="K25" s="17">
        <f t="shared" si="0"/>
        <v>826.67</v>
      </c>
      <c r="L25" s="19">
        <f>D25*K25</f>
        <v>4960.0199999999995</v>
      </c>
      <c r="M25" s="10"/>
      <c r="R25" s="11"/>
    </row>
    <row r="26" spans="1:18" ht="112.5" x14ac:dyDescent="0.3">
      <c r="A26" s="12">
        <v>22</v>
      </c>
      <c r="B26" s="13" t="s">
        <v>32</v>
      </c>
      <c r="C26" s="12" t="s">
        <v>13</v>
      </c>
      <c r="D26" s="12">
        <v>6</v>
      </c>
      <c r="E26" s="20">
        <v>145</v>
      </c>
      <c r="F26" s="21">
        <v>155.15</v>
      </c>
      <c r="G26" s="45">
        <v>149.35</v>
      </c>
      <c r="H26" s="16">
        <f>AVERAGE(E26:G26)</f>
        <v>149.83333333333334</v>
      </c>
      <c r="I26" s="17">
        <f>STDEV(E26:G26)</f>
        <v>5.0922326472121604</v>
      </c>
      <c r="J26" s="18">
        <f t="shared" si="1"/>
        <v>3.398597984791208E-2</v>
      </c>
      <c r="K26" s="17">
        <f t="shared" si="0"/>
        <v>149.83000000000001</v>
      </c>
      <c r="L26" s="19">
        <f>D26*K26</f>
        <v>898.98</v>
      </c>
      <c r="M26" s="10"/>
      <c r="R26" s="11"/>
    </row>
    <row r="27" spans="1:18" ht="45.2" hidden="1" customHeight="1" x14ac:dyDescent="0.3">
      <c r="A27" s="12">
        <v>23</v>
      </c>
      <c r="B27" s="13"/>
      <c r="C27" s="12"/>
      <c r="D27" s="12"/>
      <c r="E27" s="20"/>
      <c r="F27" s="21"/>
      <c r="G27" s="45"/>
      <c r="H27" s="16" t="e">
        <f>AVERAGE(E27:G27)</f>
        <v>#DIV/0!</v>
      </c>
      <c r="I27" s="17" t="e">
        <f>STDEV(E27:G27)</f>
        <v>#DIV/0!</v>
      </c>
      <c r="J27" s="18" t="e">
        <f t="shared" si="1"/>
        <v>#DIV/0!</v>
      </c>
      <c r="K27" s="17" t="e">
        <f t="shared" si="0"/>
        <v>#DIV/0!</v>
      </c>
      <c r="L27" s="19" t="e">
        <f>D27*K27</f>
        <v>#DIV/0!</v>
      </c>
      <c r="M27" s="10"/>
      <c r="R27" s="11"/>
    </row>
    <row r="28" spans="1:18" ht="45.2" hidden="1" customHeight="1" x14ac:dyDescent="0.3">
      <c r="A28" s="12">
        <v>24</v>
      </c>
      <c r="B28" s="13"/>
      <c r="C28" s="12"/>
      <c r="D28" s="12"/>
      <c r="E28" s="20"/>
      <c r="F28" s="21"/>
      <c r="G28" s="45"/>
      <c r="H28" s="16" t="e">
        <f>AVERAGE(E28:G28)</f>
        <v>#DIV/0!</v>
      </c>
      <c r="I28" s="17" t="e">
        <f>STDEV(E28:G28)</f>
        <v>#DIV/0!</v>
      </c>
      <c r="J28" s="18" t="e">
        <f t="shared" si="1"/>
        <v>#DIV/0!</v>
      </c>
      <c r="K28" s="17" t="e">
        <f t="shared" si="0"/>
        <v>#DIV/0!</v>
      </c>
      <c r="L28" s="19" t="e">
        <f>D28*K28</f>
        <v>#DIV/0!</v>
      </c>
      <c r="M28" s="10"/>
      <c r="R28" s="11"/>
    </row>
    <row r="29" spans="1:18" ht="45.2" hidden="1" customHeight="1" x14ac:dyDescent="0.3">
      <c r="A29" s="12">
        <v>25</v>
      </c>
      <c r="B29" s="13"/>
      <c r="C29" s="12"/>
      <c r="D29" s="12"/>
      <c r="E29" s="20"/>
      <c r="F29" s="21"/>
      <c r="G29" s="45"/>
      <c r="H29" s="16" t="e">
        <f>AVERAGE(E29:G29)</f>
        <v>#DIV/0!</v>
      </c>
      <c r="I29" s="17" t="e">
        <f>STDEV(E29:G29)</f>
        <v>#DIV/0!</v>
      </c>
      <c r="J29" s="18" t="e">
        <f t="shared" si="1"/>
        <v>#DIV/0!</v>
      </c>
      <c r="K29" s="17" t="e">
        <f t="shared" si="0"/>
        <v>#DIV/0!</v>
      </c>
      <c r="L29" s="19" t="e">
        <f>D29*K29</f>
        <v>#DIV/0!</v>
      </c>
      <c r="M29" s="10"/>
      <c r="R29" s="11"/>
    </row>
    <row r="30" spans="1:18" ht="45.2" hidden="1" customHeight="1" x14ac:dyDescent="0.3">
      <c r="A30" s="12">
        <v>26</v>
      </c>
      <c r="B30" s="13"/>
      <c r="C30" s="12"/>
      <c r="D30" s="12"/>
      <c r="E30" s="20"/>
      <c r="F30" s="21"/>
      <c r="G30" s="45"/>
      <c r="H30" s="16" t="e">
        <f>AVERAGE(E30:G30)</f>
        <v>#DIV/0!</v>
      </c>
      <c r="I30" s="17" t="e">
        <f>STDEV(E30:G30)</f>
        <v>#DIV/0!</v>
      </c>
      <c r="J30" s="18" t="e">
        <f t="shared" si="1"/>
        <v>#DIV/0!</v>
      </c>
      <c r="K30" s="17" t="e">
        <f t="shared" si="0"/>
        <v>#DIV/0!</v>
      </c>
      <c r="L30" s="19" t="e">
        <f>D30*K30</f>
        <v>#DIV/0!</v>
      </c>
      <c r="M30" s="10"/>
      <c r="R30" s="11"/>
    </row>
    <row r="31" spans="1:18" ht="45.2" hidden="1" customHeight="1" x14ac:dyDescent="0.3">
      <c r="A31" s="12">
        <v>27</v>
      </c>
      <c r="B31" s="13"/>
      <c r="C31" s="12"/>
      <c r="D31" s="12"/>
      <c r="E31" s="20"/>
      <c r="F31" s="21"/>
      <c r="G31" s="45"/>
      <c r="H31" s="16" t="e">
        <f>AVERAGE(E31:G31)</f>
        <v>#DIV/0!</v>
      </c>
      <c r="I31" s="17" t="e">
        <f>STDEV(E31:G31)</f>
        <v>#DIV/0!</v>
      </c>
      <c r="J31" s="18" t="e">
        <f t="shared" si="1"/>
        <v>#DIV/0!</v>
      </c>
      <c r="K31" s="17" t="e">
        <f t="shared" si="0"/>
        <v>#DIV/0!</v>
      </c>
      <c r="L31" s="19" t="e">
        <f>D31*K31</f>
        <v>#DIV/0!</v>
      </c>
      <c r="M31" s="10"/>
      <c r="R31" s="11"/>
    </row>
    <row r="32" spans="1:18" ht="45.2" hidden="1" customHeight="1" x14ac:dyDescent="0.3">
      <c r="A32" s="12">
        <v>28</v>
      </c>
      <c r="B32" s="13"/>
      <c r="C32" s="12"/>
      <c r="D32" s="12"/>
      <c r="E32" s="20"/>
      <c r="F32" s="21"/>
      <c r="G32" s="45"/>
      <c r="H32" s="16" t="e">
        <f>AVERAGE(E32:G32)</f>
        <v>#DIV/0!</v>
      </c>
      <c r="I32" s="17" t="e">
        <f>STDEV(E32:G32)</f>
        <v>#DIV/0!</v>
      </c>
      <c r="J32" s="18" t="e">
        <f t="shared" si="1"/>
        <v>#DIV/0!</v>
      </c>
      <c r="K32" s="17" t="e">
        <f t="shared" si="0"/>
        <v>#DIV/0!</v>
      </c>
      <c r="L32" s="19" t="e">
        <f>D32*K32</f>
        <v>#DIV/0!</v>
      </c>
      <c r="M32" s="10"/>
      <c r="R32" s="11"/>
    </row>
    <row r="33" spans="1:18" ht="45.2" hidden="1" customHeight="1" x14ac:dyDescent="0.3">
      <c r="A33" s="12">
        <v>29</v>
      </c>
      <c r="B33" s="13"/>
      <c r="C33" s="12"/>
      <c r="D33" s="12"/>
      <c r="E33" s="14"/>
      <c r="F33" s="15"/>
      <c r="G33" s="46"/>
      <c r="H33" s="16" t="e">
        <f>AVERAGE(E33:G33)</f>
        <v>#DIV/0!</v>
      </c>
      <c r="I33" s="17" t="e">
        <f>STDEV(E33:G33)</f>
        <v>#DIV/0!</v>
      </c>
      <c r="J33" s="18" t="e">
        <f t="shared" si="1"/>
        <v>#DIV/0!</v>
      </c>
      <c r="K33" s="17" t="e">
        <f t="shared" si="0"/>
        <v>#DIV/0!</v>
      </c>
      <c r="L33" s="19" t="e">
        <f>D33*K33</f>
        <v>#DIV/0!</v>
      </c>
      <c r="M33" s="10"/>
      <c r="R33" s="11"/>
    </row>
    <row r="34" spans="1:18" ht="45.2" hidden="1" customHeight="1" x14ac:dyDescent="0.3">
      <c r="A34" s="12">
        <v>30</v>
      </c>
      <c r="B34" s="13"/>
      <c r="C34" s="12"/>
      <c r="D34" s="12"/>
      <c r="E34" s="20"/>
      <c r="F34" s="21"/>
      <c r="G34" s="45"/>
      <c r="H34" s="16" t="e">
        <f>AVERAGE(E34:G34)</f>
        <v>#DIV/0!</v>
      </c>
      <c r="I34" s="17" t="e">
        <f>STDEV(E34:G34)</f>
        <v>#DIV/0!</v>
      </c>
      <c r="J34" s="18" t="e">
        <f t="shared" si="1"/>
        <v>#DIV/0!</v>
      </c>
      <c r="K34" s="17" t="e">
        <f t="shared" si="0"/>
        <v>#DIV/0!</v>
      </c>
      <c r="L34" s="19" t="e">
        <f>D34*K34</f>
        <v>#DIV/0!</v>
      </c>
      <c r="M34" s="10"/>
      <c r="R34" s="11"/>
    </row>
    <row r="35" spans="1:18" ht="45.2" hidden="1" customHeight="1" x14ac:dyDescent="0.3">
      <c r="A35" s="12">
        <v>31</v>
      </c>
      <c r="B35" s="13"/>
      <c r="C35" s="12"/>
      <c r="D35" s="12"/>
      <c r="E35" s="20"/>
      <c r="F35" s="21"/>
      <c r="G35" s="45"/>
      <c r="H35" s="16" t="e">
        <f>AVERAGE(E35:G35)</f>
        <v>#DIV/0!</v>
      </c>
      <c r="I35" s="17" t="e">
        <f>STDEV(E35:G35)</f>
        <v>#DIV/0!</v>
      </c>
      <c r="J35" s="18" t="e">
        <f t="shared" si="1"/>
        <v>#DIV/0!</v>
      </c>
      <c r="K35" s="17" t="e">
        <f t="shared" si="0"/>
        <v>#DIV/0!</v>
      </c>
      <c r="L35" s="19" t="e">
        <f>D35*K35</f>
        <v>#DIV/0!</v>
      </c>
      <c r="M35" s="10"/>
      <c r="R35" s="11"/>
    </row>
    <row r="36" spans="1:18" ht="45.2" hidden="1" customHeight="1" x14ac:dyDescent="0.3">
      <c r="A36" s="12">
        <v>32</v>
      </c>
      <c r="B36" s="13"/>
      <c r="C36" s="12"/>
      <c r="D36" s="12"/>
      <c r="E36" s="20"/>
      <c r="F36" s="21"/>
      <c r="G36" s="45"/>
      <c r="H36" s="16" t="e">
        <f>AVERAGE(E36:G36)</f>
        <v>#DIV/0!</v>
      </c>
      <c r="I36" s="17" t="e">
        <f>STDEV(E36:G36)</f>
        <v>#DIV/0!</v>
      </c>
      <c r="J36" s="18" t="e">
        <f t="shared" si="1"/>
        <v>#DIV/0!</v>
      </c>
      <c r="K36" s="17" t="e">
        <f t="shared" si="0"/>
        <v>#DIV/0!</v>
      </c>
      <c r="L36" s="19" t="e">
        <f>D36*K36</f>
        <v>#DIV/0!</v>
      </c>
      <c r="M36" s="10"/>
      <c r="R36" s="11"/>
    </row>
    <row r="37" spans="1:18" ht="45.2" hidden="1" customHeight="1" x14ac:dyDescent="0.3">
      <c r="A37" s="12">
        <v>33</v>
      </c>
      <c r="B37" s="13"/>
      <c r="C37" s="12"/>
      <c r="D37" s="12"/>
      <c r="E37" s="20"/>
      <c r="F37" s="21"/>
      <c r="G37" s="45"/>
      <c r="H37" s="16" t="e">
        <f>AVERAGE(E37:G37)</f>
        <v>#DIV/0!</v>
      </c>
      <c r="I37" s="17" t="e">
        <f>STDEV(E37:G37)</f>
        <v>#DIV/0!</v>
      </c>
      <c r="J37" s="18" t="e">
        <f t="shared" si="1"/>
        <v>#DIV/0!</v>
      </c>
      <c r="K37" s="17" t="e">
        <f t="shared" si="0"/>
        <v>#DIV/0!</v>
      </c>
      <c r="L37" s="19" t="e">
        <f>D37*K37</f>
        <v>#DIV/0!</v>
      </c>
      <c r="M37" s="10"/>
      <c r="R37" s="11"/>
    </row>
    <row r="38" spans="1:18" ht="45.2" hidden="1" customHeight="1" x14ac:dyDescent="0.3">
      <c r="A38" s="12">
        <v>34</v>
      </c>
      <c r="B38" s="13"/>
      <c r="C38" s="12"/>
      <c r="D38" s="12"/>
      <c r="E38" s="20"/>
      <c r="F38" s="21"/>
      <c r="G38" s="45"/>
      <c r="H38" s="16" t="e">
        <f>AVERAGE(E38:G38)</f>
        <v>#DIV/0!</v>
      </c>
      <c r="I38" s="17" t="e">
        <f>STDEV(E38:G38)</f>
        <v>#DIV/0!</v>
      </c>
      <c r="J38" s="18" t="e">
        <f t="shared" si="1"/>
        <v>#DIV/0!</v>
      </c>
      <c r="K38" s="17" t="e">
        <f t="shared" si="0"/>
        <v>#DIV/0!</v>
      </c>
      <c r="L38" s="19" t="e">
        <f>D38*K38</f>
        <v>#DIV/0!</v>
      </c>
      <c r="M38" s="10"/>
      <c r="R38" s="11"/>
    </row>
    <row r="39" spans="1:18" ht="45.2" hidden="1" customHeight="1" x14ac:dyDescent="0.3">
      <c r="A39" s="12">
        <v>35</v>
      </c>
      <c r="B39" s="13"/>
      <c r="C39" s="12"/>
      <c r="D39" s="12"/>
      <c r="E39" s="20"/>
      <c r="F39" s="21"/>
      <c r="G39" s="45"/>
      <c r="H39" s="16" t="e">
        <f>AVERAGE(E39:G39)</f>
        <v>#DIV/0!</v>
      </c>
      <c r="I39" s="17" t="e">
        <f>STDEV(E39:G39)</f>
        <v>#DIV/0!</v>
      </c>
      <c r="J39" s="18" t="e">
        <f t="shared" si="1"/>
        <v>#DIV/0!</v>
      </c>
      <c r="K39" s="17" t="e">
        <f t="shared" si="0"/>
        <v>#DIV/0!</v>
      </c>
      <c r="L39" s="19" t="e">
        <f>D39*K39</f>
        <v>#DIV/0!</v>
      </c>
      <c r="M39" s="10"/>
      <c r="R39" s="11"/>
    </row>
    <row r="40" spans="1:18" ht="45.2" hidden="1" customHeight="1" x14ac:dyDescent="0.3">
      <c r="A40" s="12">
        <v>36</v>
      </c>
      <c r="B40" s="13"/>
      <c r="C40" s="12"/>
      <c r="D40" s="12"/>
      <c r="E40" s="20"/>
      <c r="F40" s="21"/>
      <c r="G40" s="45"/>
      <c r="H40" s="16" t="e">
        <f>AVERAGE(E40:G40)</f>
        <v>#DIV/0!</v>
      </c>
      <c r="I40" s="17" t="e">
        <f>STDEV(E40:G40)</f>
        <v>#DIV/0!</v>
      </c>
      <c r="J40" s="18" t="e">
        <f t="shared" si="1"/>
        <v>#DIV/0!</v>
      </c>
      <c r="K40" s="17" t="e">
        <f t="shared" si="0"/>
        <v>#DIV/0!</v>
      </c>
      <c r="L40" s="19" t="e">
        <f>D40*K40</f>
        <v>#DIV/0!</v>
      </c>
      <c r="M40" s="10"/>
      <c r="R40" s="11"/>
    </row>
    <row r="41" spans="1:18" ht="45.2" hidden="1" customHeight="1" x14ac:dyDescent="0.3">
      <c r="A41" s="12">
        <v>37</v>
      </c>
      <c r="B41" s="13"/>
      <c r="C41" s="12"/>
      <c r="D41" s="12"/>
      <c r="E41" s="20"/>
      <c r="F41" s="21"/>
      <c r="G41" s="45"/>
      <c r="H41" s="16" t="e">
        <f>AVERAGE(E41:G41)</f>
        <v>#DIV/0!</v>
      </c>
      <c r="I41" s="17" t="e">
        <f>STDEV(E41:G41)</f>
        <v>#DIV/0!</v>
      </c>
      <c r="J41" s="18" t="e">
        <f t="shared" si="1"/>
        <v>#DIV/0!</v>
      </c>
      <c r="K41" s="17" t="e">
        <f t="shared" si="0"/>
        <v>#DIV/0!</v>
      </c>
      <c r="L41" s="19" t="e">
        <f>D41*K41</f>
        <v>#DIV/0!</v>
      </c>
      <c r="M41" s="10"/>
      <c r="R41" s="11"/>
    </row>
    <row r="42" spans="1:18" ht="45.2" hidden="1" customHeight="1" x14ac:dyDescent="0.3">
      <c r="A42" s="12">
        <v>38</v>
      </c>
      <c r="B42" s="13"/>
      <c r="C42" s="12"/>
      <c r="D42" s="12"/>
      <c r="E42" s="20"/>
      <c r="F42" s="21"/>
      <c r="G42" s="45"/>
      <c r="H42" s="16" t="e">
        <f>AVERAGE(E42:G42)</f>
        <v>#DIV/0!</v>
      </c>
      <c r="I42" s="17" t="e">
        <f>STDEV(E42:G42)</f>
        <v>#DIV/0!</v>
      </c>
      <c r="J42" s="18" t="e">
        <f t="shared" si="1"/>
        <v>#DIV/0!</v>
      </c>
      <c r="K42" s="17" t="e">
        <f t="shared" si="0"/>
        <v>#DIV/0!</v>
      </c>
      <c r="L42" s="19" t="e">
        <f>D42*K42</f>
        <v>#DIV/0!</v>
      </c>
      <c r="M42" s="10"/>
      <c r="R42" s="11"/>
    </row>
    <row r="43" spans="1:18" ht="45.2" hidden="1" customHeight="1" x14ac:dyDescent="0.3">
      <c r="A43" s="12">
        <v>39</v>
      </c>
      <c r="B43" s="13"/>
      <c r="C43" s="12"/>
      <c r="D43" s="12"/>
      <c r="E43" s="20"/>
      <c r="F43" s="21"/>
      <c r="G43" s="45"/>
      <c r="H43" s="16" t="e">
        <f>AVERAGE(E43:G43)</f>
        <v>#DIV/0!</v>
      </c>
      <c r="I43" s="17" t="e">
        <f>STDEV(E43:G43)</f>
        <v>#DIV/0!</v>
      </c>
      <c r="J43" s="18" t="e">
        <f t="shared" si="1"/>
        <v>#DIV/0!</v>
      </c>
      <c r="K43" s="17" t="e">
        <f t="shared" si="0"/>
        <v>#DIV/0!</v>
      </c>
      <c r="L43" s="19" t="e">
        <f>D43*K43</f>
        <v>#DIV/0!</v>
      </c>
      <c r="M43" s="10"/>
      <c r="R43" s="11"/>
    </row>
    <row r="44" spans="1:18" ht="45.2" hidden="1" customHeight="1" x14ac:dyDescent="0.3">
      <c r="A44" s="12">
        <v>40</v>
      </c>
      <c r="B44" s="13"/>
      <c r="C44" s="12"/>
      <c r="D44" s="12"/>
      <c r="E44" s="20"/>
      <c r="F44" s="21"/>
      <c r="G44" s="45"/>
      <c r="H44" s="16" t="e">
        <f>AVERAGE(E44:G44)</f>
        <v>#DIV/0!</v>
      </c>
      <c r="I44" s="17" t="e">
        <f>STDEV(E44:G44)</f>
        <v>#DIV/0!</v>
      </c>
      <c r="J44" s="18" t="e">
        <f t="shared" si="1"/>
        <v>#DIV/0!</v>
      </c>
      <c r="K44" s="17" t="e">
        <f t="shared" si="0"/>
        <v>#DIV/0!</v>
      </c>
      <c r="L44" s="19" t="e">
        <f>D44*K44</f>
        <v>#DIV/0!</v>
      </c>
      <c r="M44" s="10"/>
      <c r="R44" s="11"/>
    </row>
    <row r="45" spans="1:18" ht="45.2" hidden="1" customHeight="1" x14ac:dyDescent="0.3">
      <c r="A45" s="12">
        <v>41</v>
      </c>
      <c r="B45" s="13"/>
      <c r="C45" s="12"/>
      <c r="D45" s="12"/>
      <c r="E45" s="20"/>
      <c r="F45" s="21"/>
      <c r="G45" s="45"/>
      <c r="H45" s="16" t="e">
        <f>AVERAGE(E45:G45)</f>
        <v>#DIV/0!</v>
      </c>
      <c r="I45" s="17" t="e">
        <f>STDEV(E45:G45)</f>
        <v>#DIV/0!</v>
      </c>
      <c r="J45" s="18" t="e">
        <f t="shared" si="1"/>
        <v>#DIV/0!</v>
      </c>
      <c r="K45" s="17" t="e">
        <f t="shared" si="0"/>
        <v>#DIV/0!</v>
      </c>
      <c r="L45" s="19" t="e">
        <f>D45*K45</f>
        <v>#DIV/0!</v>
      </c>
      <c r="M45" s="10"/>
      <c r="R45" s="11"/>
    </row>
    <row r="46" spans="1:18" ht="45.2" hidden="1" customHeight="1" x14ac:dyDescent="0.3">
      <c r="A46" s="12">
        <v>42</v>
      </c>
      <c r="B46" s="13"/>
      <c r="C46" s="12"/>
      <c r="D46" s="12"/>
      <c r="E46" s="20"/>
      <c r="F46" s="21"/>
      <c r="G46" s="45"/>
      <c r="H46" s="16" t="e">
        <f>AVERAGE(E46:G46)</f>
        <v>#DIV/0!</v>
      </c>
      <c r="I46" s="17" t="e">
        <f>STDEV(E46:G46)</f>
        <v>#DIV/0!</v>
      </c>
      <c r="J46" s="18" t="e">
        <f t="shared" si="1"/>
        <v>#DIV/0!</v>
      </c>
      <c r="K46" s="17" t="e">
        <f t="shared" si="0"/>
        <v>#DIV/0!</v>
      </c>
      <c r="L46" s="19" t="e">
        <f>D46*K46</f>
        <v>#DIV/0!</v>
      </c>
      <c r="M46" s="10"/>
      <c r="R46" s="11"/>
    </row>
    <row r="47" spans="1:18" ht="45.2" hidden="1" customHeight="1" x14ac:dyDescent="0.3">
      <c r="A47" s="12">
        <v>43</v>
      </c>
      <c r="B47" s="13"/>
      <c r="C47" s="12"/>
      <c r="D47" s="12"/>
      <c r="E47" s="20"/>
      <c r="F47" s="21"/>
      <c r="G47" s="45"/>
      <c r="H47" s="16" t="e">
        <f>AVERAGE(E47:G47)</f>
        <v>#DIV/0!</v>
      </c>
      <c r="I47" s="17" t="e">
        <f>STDEV(E47:G47)</f>
        <v>#DIV/0!</v>
      </c>
      <c r="J47" s="18" t="e">
        <f t="shared" si="1"/>
        <v>#DIV/0!</v>
      </c>
      <c r="K47" s="17" t="e">
        <f t="shared" si="0"/>
        <v>#DIV/0!</v>
      </c>
      <c r="L47" s="19" t="e">
        <f>D47*K47</f>
        <v>#DIV/0!</v>
      </c>
      <c r="M47" s="10"/>
      <c r="R47" s="11"/>
    </row>
    <row r="48" spans="1:18" ht="45.2" hidden="1" customHeight="1" x14ac:dyDescent="0.3">
      <c r="A48" s="12">
        <v>44</v>
      </c>
      <c r="B48" s="13"/>
      <c r="C48" s="12"/>
      <c r="D48" s="12"/>
      <c r="E48" s="20"/>
      <c r="F48" s="21"/>
      <c r="G48" s="45"/>
      <c r="H48" s="16" t="e">
        <f>AVERAGE(E48:G48)</f>
        <v>#DIV/0!</v>
      </c>
      <c r="I48" s="17" t="e">
        <f>STDEV(E48:G48)</f>
        <v>#DIV/0!</v>
      </c>
      <c r="J48" s="18" t="e">
        <f t="shared" si="1"/>
        <v>#DIV/0!</v>
      </c>
      <c r="K48" s="17" t="e">
        <f t="shared" si="0"/>
        <v>#DIV/0!</v>
      </c>
      <c r="L48" s="19" t="e">
        <f>D48*K48</f>
        <v>#DIV/0!</v>
      </c>
      <c r="M48" s="10"/>
      <c r="R48" s="11"/>
    </row>
    <row r="49" spans="1:18" ht="45.2" hidden="1" customHeight="1" x14ac:dyDescent="0.3">
      <c r="A49" s="12">
        <v>45</v>
      </c>
      <c r="B49" s="13"/>
      <c r="C49" s="12"/>
      <c r="D49" s="12"/>
      <c r="E49" s="20"/>
      <c r="F49" s="21"/>
      <c r="G49" s="45"/>
      <c r="H49" s="16" t="e">
        <f>AVERAGE(E49:G49)</f>
        <v>#DIV/0!</v>
      </c>
      <c r="I49" s="17" t="e">
        <f>STDEV(E49:G49)</f>
        <v>#DIV/0!</v>
      </c>
      <c r="J49" s="18" t="e">
        <f t="shared" si="1"/>
        <v>#DIV/0!</v>
      </c>
      <c r="K49" s="17" t="e">
        <f t="shared" si="0"/>
        <v>#DIV/0!</v>
      </c>
      <c r="L49" s="19" t="e">
        <f>D49*K49</f>
        <v>#DIV/0!</v>
      </c>
      <c r="M49" s="10"/>
      <c r="R49" s="11"/>
    </row>
    <row r="50" spans="1:18" ht="45.2" hidden="1" customHeight="1" x14ac:dyDescent="0.3">
      <c r="A50" s="12">
        <v>46</v>
      </c>
      <c r="B50" s="13"/>
      <c r="C50" s="12"/>
      <c r="D50" s="12"/>
      <c r="E50" s="20"/>
      <c r="F50" s="21"/>
      <c r="G50" s="45"/>
      <c r="H50" s="16" t="e">
        <f>AVERAGE(E50:G50)</f>
        <v>#DIV/0!</v>
      </c>
      <c r="I50" s="17" t="e">
        <f>STDEV(E50:G50)</f>
        <v>#DIV/0!</v>
      </c>
      <c r="J50" s="18" t="e">
        <f t="shared" si="1"/>
        <v>#DIV/0!</v>
      </c>
      <c r="K50" s="17" t="e">
        <f t="shared" si="0"/>
        <v>#DIV/0!</v>
      </c>
      <c r="L50" s="19" t="e">
        <f>D50*K50</f>
        <v>#DIV/0!</v>
      </c>
      <c r="M50" s="10"/>
      <c r="R50" s="11"/>
    </row>
    <row r="51" spans="1:18" ht="45.2" hidden="1" customHeight="1" x14ac:dyDescent="0.3">
      <c r="A51" s="12">
        <v>47</v>
      </c>
      <c r="B51" s="13"/>
      <c r="C51" s="12"/>
      <c r="D51" s="12"/>
      <c r="E51" s="20"/>
      <c r="F51" s="21"/>
      <c r="G51" s="45"/>
      <c r="H51" s="16" t="e">
        <f>AVERAGE(E51:G51)</f>
        <v>#DIV/0!</v>
      </c>
      <c r="I51" s="17" t="e">
        <f>STDEV(E51:G51)</f>
        <v>#DIV/0!</v>
      </c>
      <c r="J51" s="18" t="e">
        <f t="shared" si="1"/>
        <v>#DIV/0!</v>
      </c>
      <c r="K51" s="17" t="e">
        <f t="shared" si="0"/>
        <v>#DIV/0!</v>
      </c>
      <c r="L51" s="19" t="e">
        <f>D51*K51</f>
        <v>#DIV/0!</v>
      </c>
      <c r="M51" s="10"/>
      <c r="R51" s="11"/>
    </row>
    <row r="52" spans="1:18" ht="45.2" hidden="1" customHeight="1" x14ac:dyDescent="0.3">
      <c r="A52" s="12">
        <v>48</v>
      </c>
      <c r="B52" s="13"/>
      <c r="C52" s="12"/>
      <c r="D52" s="12"/>
      <c r="E52" s="20"/>
      <c r="F52" s="21"/>
      <c r="G52" s="45"/>
      <c r="H52" s="16" t="e">
        <f>AVERAGE(E52:G52)</f>
        <v>#DIV/0!</v>
      </c>
      <c r="I52" s="17" t="e">
        <f>STDEV(E52:G52)</f>
        <v>#DIV/0!</v>
      </c>
      <c r="J52" s="18" t="e">
        <f t="shared" si="1"/>
        <v>#DIV/0!</v>
      </c>
      <c r="K52" s="17" t="e">
        <f t="shared" si="0"/>
        <v>#DIV/0!</v>
      </c>
      <c r="L52" s="19" t="e">
        <f>D52*K52</f>
        <v>#DIV/0!</v>
      </c>
      <c r="M52" s="10"/>
      <c r="R52" s="11"/>
    </row>
    <row r="53" spans="1:18" ht="45.2" hidden="1" customHeight="1" x14ac:dyDescent="0.3">
      <c r="A53" s="12">
        <v>49</v>
      </c>
      <c r="B53" s="13"/>
      <c r="C53" s="12"/>
      <c r="D53" s="12"/>
      <c r="E53" s="20"/>
      <c r="F53" s="21"/>
      <c r="G53" s="45"/>
      <c r="H53" s="16" t="e">
        <f>AVERAGE(E53:G53)</f>
        <v>#DIV/0!</v>
      </c>
      <c r="I53" s="17" t="e">
        <f>STDEV(E53:G53)</f>
        <v>#DIV/0!</v>
      </c>
      <c r="J53" s="18" t="e">
        <f t="shared" si="1"/>
        <v>#DIV/0!</v>
      </c>
      <c r="K53" s="17" t="e">
        <f t="shared" si="0"/>
        <v>#DIV/0!</v>
      </c>
      <c r="L53" s="19" t="e">
        <f>D53*K53</f>
        <v>#DIV/0!</v>
      </c>
      <c r="M53" s="10"/>
      <c r="R53" s="11"/>
    </row>
    <row r="54" spans="1:18" ht="45.2" hidden="1" customHeight="1" x14ac:dyDescent="0.3">
      <c r="A54" s="12">
        <v>50</v>
      </c>
      <c r="B54" s="13"/>
      <c r="C54" s="12"/>
      <c r="D54" s="12"/>
      <c r="E54" s="20"/>
      <c r="F54" s="21"/>
      <c r="G54" s="45"/>
      <c r="H54" s="16" t="e">
        <f>AVERAGE(E54:G54)</f>
        <v>#DIV/0!</v>
      </c>
      <c r="I54" s="17" t="e">
        <f>STDEV(E54:G54)</f>
        <v>#DIV/0!</v>
      </c>
      <c r="J54" s="18" t="e">
        <f t="shared" si="1"/>
        <v>#DIV/0!</v>
      </c>
      <c r="K54" s="17" t="e">
        <f t="shared" si="0"/>
        <v>#DIV/0!</v>
      </c>
      <c r="L54" s="19" t="e">
        <f>D54*K54</f>
        <v>#DIV/0!</v>
      </c>
      <c r="M54" s="10"/>
      <c r="R54" s="11"/>
    </row>
    <row r="55" spans="1:18" ht="45.2" hidden="1" customHeight="1" x14ac:dyDescent="0.3">
      <c r="A55" s="12">
        <v>51</v>
      </c>
      <c r="B55" s="13"/>
      <c r="C55" s="12"/>
      <c r="D55" s="12"/>
      <c r="E55" s="20"/>
      <c r="F55" s="21"/>
      <c r="G55" s="45"/>
      <c r="H55" s="16" t="e">
        <f>AVERAGE(E55:G55)</f>
        <v>#DIV/0!</v>
      </c>
      <c r="I55" s="17" t="e">
        <f>STDEV(E55:G55)</f>
        <v>#DIV/0!</v>
      </c>
      <c r="J55" s="18" t="e">
        <f t="shared" si="1"/>
        <v>#DIV/0!</v>
      </c>
      <c r="K55" s="17" t="e">
        <f t="shared" si="0"/>
        <v>#DIV/0!</v>
      </c>
      <c r="L55" s="19" t="e">
        <f>D55*K55</f>
        <v>#DIV/0!</v>
      </c>
      <c r="M55" s="10"/>
      <c r="R55" s="11"/>
    </row>
    <row r="56" spans="1:18" ht="45.2" hidden="1" customHeight="1" x14ac:dyDescent="0.3">
      <c r="A56" s="12">
        <v>52</v>
      </c>
      <c r="B56" s="13"/>
      <c r="C56" s="12"/>
      <c r="D56" s="12"/>
      <c r="E56" s="20"/>
      <c r="F56" s="21"/>
      <c r="G56" s="45"/>
      <c r="H56" s="16" t="e">
        <f>AVERAGE(E56:G56)</f>
        <v>#DIV/0!</v>
      </c>
      <c r="I56" s="17" t="e">
        <f>STDEV(E56:G56)</f>
        <v>#DIV/0!</v>
      </c>
      <c r="J56" s="18" t="e">
        <f t="shared" si="1"/>
        <v>#DIV/0!</v>
      </c>
      <c r="K56" s="17" t="e">
        <f t="shared" si="0"/>
        <v>#DIV/0!</v>
      </c>
      <c r="L56" s="19" t="e">
        <f>D56*K56</f>
        <v>#DIV/0!</v>
      </c>
      <c r="M56" s="10"/>
      <c r="R56" s="11"/>
    </row>
    <row r="57" spans="1:18" ht="45.2" hidden="1" customHeight="1" x14ac:dyDescent="0.3">
      <c r="A57" s="12">
        <v>53</v>
      </c>
      <c r="B57" s="13"/>
      <c r="C57" s="12"/>
      <c r="D57" s="12"/>
      <c r="E57" s="20"/>
      <c r="F57" s="21"/>
      <c r="G57" s="45"/>
      <c r="H57" s="16" t="e">
        <f>AVERAGE(E57:G57)</f>
        <v>#DIV/0!</v>
      </c>
      <c r="I57" s="17" t="e">
        <f>STDEV(E57:G57)</f>
        <v>#DIV/0!</v>
      </c>
      <c r="J57" s="18" t="e">
        <f t="shared" si="1"/>
        <v>#DIV/0!</v>
      </c>
      <c r="K57" s="17" t="e">
        <f t="shared" si="0"/>
        <v>#DIV/0!</v>
      </c>
      <c r="L57" s="19" t="e">
        <f>D57*K57</f>
        <v>#DIV/0!</v>
      </c>
      <c r="M57" s="10"/>
      <c r="R57" s="11"/>
    </row>
    <row r="58" spans="1:18" ht="45.2" hidden="1" customHeight="1" x14ac:dyDescent="0.3">
      <c r="A58" s="12">
        <v>54</v>
      </c>
      <c r="B58" s="13"/>
      <c r="C58" s="12"/>
      <c r="D58" s="12"/>
      <c r="E58" s="20"/>
      <c r="F58" s="21"/>
      <c r="G58" s="45"/>
      <c r="H58" s="16" t="e">
        <f>AVERAGE(E58:G58)</f>
        <v>#DIV/0!</v>
      </c>
      <c r="I58" s="17" t="e">
        <f>STDEV(E58:G58)</f>
        <v>#DIV/0!</v>
      </c>
      <c r="J58" s="18" t="e">
        <f t="shared" si="1"/>
        <v>#DIV/0!</v>
      </c>
      <c r="K58" s="17" t="e">
        <f t="shared" si="0"/>
        <v>#DIV/0!</v>
      </c>
      <c r="L58" s="19" t="e">
        <f>D58*K58</f>
        <v>#DIV/0!</v>
      </c>
      <c r="M58" s="10"/>
      <c r="R58" s="11"/>
    </row>
    <row r="59" spans="1:18" ht="45.2" hidden="1" customHeight="1" x14ac:dyDescent="0.3">
      <c r="A59" s="12">
        <v>55</v>
      </c>
      <c r="B59" s="13"/>
      <c r="C59" s="12"/>
      <c r="D59" s="12"/>
      <c r="E59" s="20"/>
      <c r="F59" s="21"/>
      <c r="G59" s="45"/>
      <c r="H59" s="16" t="e">
        <f>AVERAGE(E59:G59)</f>
        <v>#DIV/0!</v>
      </c>
      <c r="I59" s="17" t="e">
        <f>STDEV(E59:G59)</f>
        <v>#DIV/0!</v>
      </c>
      <c r="J59" s="18" t="e">
        <f t="shared" si="1"/>
        <v>#DIV/0!</v>
      </c>
      <c r="K59" s="17" t="e">
        <f t="shared" si="0"/>
        <v>#DIV/0!</v>
      </c>
      <c r="L59" s="19" t="e">
        <f>D59*K59</f>
        <v>#DIV/0!</v>
      </c>
      <c r="M59" s="10"/>
      <c r="R59" s="11"/>
    </row>
    <row r="60" spans="1:18" ht="45.2" hidden="1" customHeight="1" x14ac:dyDescent="0.3">
      <c r="A60" s="12">
        <v>56</v>
      </c>
      <c r="B60" s="13"/>
      <c r="C60" s="12"/>
      <c r="D60" s="12"/>
      <c r="E60" s="20"/>
      <c r="F60" s="21"/>
      <c r="G60" s="45"/>
      <c r="H60" s="16" t="e">
        <f>AVERAGE(E60:G60)</f>
        <v>#DIV/0!</v>
      </c>
      <c r="I60" s="17" t="e">
        <f>STDEV(E60:G60)</f>
        <v>#DIV/0!</v>
      </c>
      <c r="J60" s="18" t="e">
        <f t="shared" si="1"/>
        <v>#DIV/0!</v>
      </c>
      <c r="K60" s="17" t="e">
        <f t="shared" si="0"/>
        <v>#DIV/0!</v>
      </c>
      <c r="L60" s="19" t="e">
        <f>D60*K60</f>
        <v>#DIV/0!</v>
      </c>
      <c r="M60" s="10"/>
      <c r="R60" s="11"/>
    </row>
    <row r="61" spans="1:18" ht="45.2" hidden="1" customHeight="1" x14ac:dyDescent="0.3">
      <c r="A61" s="12">
        <v>57</v>
      </c>
      <c r="B61" s="13"/>
      <c r="C61" s="12"/>
      <c r="D61" s="12"/>
      <c r="E61" s="20"/>
      <c r="F61" s="21"/>
      <c r="G61" s="45"/>
      <c r="H61" s="16" t="e">
        <f>AVERAGE(E61:G61)</f>
        <v>#DIV/0!</v>
      </c>
      <c r="I61" s="17" t="e">
        <f>STDEV(E61:G61)</f>
        <v>#DIV/0!</v>
      </c>
      <c r="J61" s="18" t="e">
        <f t="shared" si="1"/>
        <v>#DIV/0!</v>
      </c>
      <c r="K61" s="17" t="e">
        <f t="shared" si="0"/>
        <v>#DIV/0!</v>
      </c>
      <c r="L61" s="19" t="e">
        <f>D61*K61</f>
        <v>#DIV/0!</v>
      </c>
      <c r="M61" s="10"/>
      <c r="R61" s="11"/>
    </row>
    <row r="62" spans="1:18" ht="45.2" hidden="1" customHeight="1" x14ac:dyDescent="0.3">
      <c r="A62" s="12">
        <v>58</v>
      </c>
      <c r="B62" s="13"/>
      <c r="C62" s="12"/>
      <c r="D62" s="12"/>
      <c r="E62" s="20"/>
      <c r="F62" s="21"/>
      <c r="G62" s="45"/>
      <c r="H62" s="16" t="e">
        <f>AVERAGE(E62:G62)</f>
        <v>#DIV/0!</v>
      </c>
      <c r="I62" s="17" t="e">
        <f>STDEV(E62:G62)</f>
        <v>#DIV/0!</v>
      </c>
      <c r="J62" s="18" t="e">
        <f t="shared" si="1"/>
        <v>#DIV/0!</v>
      </c>
      <c r="K62" s="17" t="e">
        <f t="shared" si="0"/>
        <v>#DIV/0!</v>
      </c>
      <c r="L62" s="19" t="e">
        <f>D62*K62</f>
        <v>#DIV/0!</v>
      </c>
      <c r="M62" s="10"/>
      <c r="R62" s="11"/>
    </row>
    <row r="63" spans="1:18" ht="45.2" hidden="1" customHeight="1" x14ac:dyDescent="0.3">
      <c r="A63" s="12">
        <v>59</v>
      </c>
      <c r="B63" s="13"/>
      <c r="C63" s="12"/>
      <c r="D63" s="12"/>
      <c r="E63" s="20"/>
      <c r="F63" s="21"/>
      <c r="G63" s="45"/>
      <c r="H63" s="16" t="e">
        <f>AVERAGE(E63:G63)</f>
        <v>#DIV/0!</v>
      </c>
      <c r="I63" s="17" t="e">
        <f>STDEV(E63:G63)</f>
        <v>#DIV/0!</v>
      </c>
      <c r="J63" s="18" t="e">
        <f t="shared" si="1"/>
        <v>#DIV/0!</v>
      </c>
      <c r="K63" s="17" t="e">
        <f t="shared" si="0"/>
        <v>#DIV/0!</v>
      </c>
      <c r="L63" s="19" t="e">
        <f>D63*K63</f>
        <v>#DIV/0!</v>
      </c>
      <c r="M63" s="10"/>
      <c r="R63" s="11"/>
    </row>
    <row r="64" spans="1:18" ht="45.2" hidden="1" customHeight="1" x14ac:dyDescent="0.3">
      <c r="A64" s="12">
        <v>60</v>
      </c>
      <c r="B64" s="13"/>
      <c r="C64" s="12"/>
      <c r="D64" s="12"/>
      <c r="E64" s="20"/>
      <c r="F64" s="21"/>
      <c r="G64" s="45"/>
      <c r="H64" s="16" t="e">
        <f>AVERAGE(E64:G64)</f>
        <v>#DIV/0!</v>
      </c>
      <c r="I64" s="17" t="e">
        <f>STDEV(E64:G64)</f>
        <v>#DIV/0!</v>
      </c>
      <c r="J64" s="18" t="e">
        <f t="shared" si="1"/>
        <v>#DIV/0!</v>
      </c>
      <c r="K64" s="17" t="e">
        <f t="shared" si="0"/>
        <v>#DIV/0!</v>
      </c>
      <c r="L64" s="19" t="e">
        <f>D64*K64</f>
        <v>#DIV/0!</v>
      </c>
      <c r="M64" s="10"/>
      <c r="R64" s="11"/>
    </row>
    <row r="65" spans="1:18" ht="45.2" hidden="1" customHeight="1" x14ac:dyDescent="0.3">
      <c r="A65" s="12">
        <v>61</v>
      </c>
      <c r="B65" s="13"/>
      <c r="C65" s="12"/>
      <c r="D65" s="12"/>
      <c r="E65" s="20"/>
      <c r="F65" s="21"/>
      <c r="G65" s="45"/>
      <c r="H65" s="16" t="e">
        <f>AVERAGE(E65:G65)</f>
        <v>#DIV/0!</v>
      </c>
      <c r="I65" s="17" t="e">
        <f>STDEV(E65:G65)</f>
        <v>#DIV/0!</v>
      </c>
      <c r="J65" s="18" t="e">
        <f t="shared" si="1"/>
        <v>#DIV/0!</v>
      </c>
      <c r="K65" s="17" t="e">
        <f t="shared" si="0"/>
        <v>#DIV/0!</v>
      </c>
      <c r="L65" s="19" t="e">
        <f>D65*K65</f>
        <v>#DIV/0!</v>
      </c>
      <c r="M65" s="10"/>
      <c r="R65" s="11"/>
    </row>
    <row r="66" spans="1:18" ht="42.75" customHeight="1" x14ac:dyDescent="0.3">
      <c r="A66" s="22"/>
      <c r="B66" s="22" t="s">
        <v>11</v>
      </c>
      <c r="C66" s="22"/>
      <c r="D66" s="23"/>
      <c r="E66" s="24"/>
      <c r="F66" s="24"/>
      <c r="G66" s="47"/>
      <c r="H66" s="25"/>
      <c r="I66" s="26"/>
      <c r="J66" s="27"/>
      <c r="K66" s="28"/>
      <c r="L66" s="29">
        <f>SUM(L5:L26)</f>
        <v>73982.77</v>
      </c>
      <c r="M66" s="10"/>
      <c r="R66" s="11"/>
    </row>
    <row r="67" spans="1:18" ht="36.4" hidden="1" customHeight="1" x14ac:dyDescent="0.3">
      <c r="A67" s="30"/>
      <c r="B67" s="30"/>
      <c r="C67" s="31"/>
      <c r="D67" s="32"/>
      <c r="E67" s="33"/>
      <c r="F67" s="33"/>
      <c r="G67" s="33"/>
      <c r="H67" s="34"/>
      <c r="I67" s="35"/>
      <c r="J67" s="36"/>
      <c r="K67" s="37"/>
      <c r="L67" s="38"/>
      <c r="M67" s="10"/>
      <c r="R67" s="11"/>
    </row>
    <row r="68" spans="1:18" ht="119.65" customHeight="1" x14ac:dyDescent="0.3">
      <c r="A68" s="43" t="s">
        <v>37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10"/>
      <c r="R68" s="11"/>
    </row>
  </sheetData>
  <mergeCells count="2">
    <mergeCell ref="E3:H3"/>
    <mergeCell ref="A68:L68"/>
  </mergeCells>
  <pageMargins left="0.35433070866141736" right="0.31496062992125984" top="0.98425196850393704" bottom="0.98425196850393704" header="0.51181102362204722" footer="0.51181102362204722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НМЦК!_Hlk99372650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Фаина</cp:lastModifiedBy>
  <cp:revision>1</cp:revision>
  <cp:lastPrinted>2025-04-04T09:31:00Z</cp:lastPrinted>
  <dcterms:created xsi:type="dcterms:W3CDTF">2023-02-05T16:33:53Z</dcterms:created>
  <dcterms:modified xsi:type="dcterms:W3CDTF">2025-04-04T09:31:02Z</dcterms:modified>
</cp:coreProperties>
</file>