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ownloads\"/>
    </mc:Choice>
  </mc:AlternateContent>
  <xr:revisionPtr revIDLastSave="0" documentId="8_{73BDD412-9D17-453E-B211-9BE79F091D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МЦД ГСМ" sheetId="14" r:id="rId1"/>
    <sheet name="материалы БНГС" sheetId="6" state="hidden" r:id="rId2"/>
    <sheet name="материалы" sheetId="1" state="hidden" r:id="rId3"/>
  </sheets>
  <definedNames>
    <definedName name="_GoBack" localSheetId="0">'НМЦД ГСМ'!$B$65</definedName>
    <definedName name="_xlnm._FilterDatabase" localSheetId="0" hidden="1">'НМЦД ГСМ'!$A$7:$M$33</definedName>
    <definedName name="_xlnm.Print_Area" localSheetId="2">материалы!$B$1:$E$58</definedName>
    <definedName name="_xlnm.Print_Area" localSheetId="1">'материалы БНГС'!$A$1:$G$32</definedName>
    <definedName name="_xlnm.Print_Area" localSheetId="0">'НМЦД ГСМ'!$A$1:$L$33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4" l="1"/>
  <c r="L8" i="14" s="1"/>
  <c r="H9" i="14"/>
  <c r="L9" i="14" s="1"/>
  <c r="H10" i="14"/>
  <c r="L10" i="14" s="1"/>
  <c r="H11" i="14"/>
  <c r="L11" i="14" s="1"/>
  <c r="H12" i="14"/>
  <c r="L12" i="14" s="1"/>
  <c r="H13" i="14"/>
  <c r="L13" i="14" s="1"/>
  <c r="H14" i="14"/>
  <c r="L14" i="14" s="1"/>
  <c r="H15" i="14"/>
  <c r="L15" i="14" s="1"/>
  <c r="H16" i="14"/>
  <c r="L16" i="14" s="1"/>
  <c r="H17" i="14"/>
  <c r="L17" i="14" s="1"/>
  <c r="H18" i="14"/>
  <c r="L18" i="14" s="1"/>
  <c r="H19" i="14"/>
  <c r="L19" i="14" s="1"/>
  <c r="H20" i="14"/>
  <c r="L20" i="14" s="1"/>
  <c r="H21" i="14"/>
  <c r="L21" i="14" s="1"/>
  <c r="H22" i="14"/>
  <c r="L22" i="14" s="1"/>
  <c r="H23" i="14"/>
  <c r="L23" i="14" s="1"/>
  <c r="H24" i="14"/>
  <c r="L24" i="14" s="1"/>
  <c r="H25" i="14"/>
  <c r="L25" i="14" s="1"/>
  <c r="L26" i="14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0" i="1" l="1"/>
</calcChain>
</file>

<file path=xl/sharedStrings.xml><?xml version="1.0" encoding="utf-8"?>
<sst xmlns="http://schemas.openxmlformats.org/spreadsheetml/2006/main" count="192" uniqueCount="109">
  <si>
    <t xml:space="preserve">        Необходимый материал для капитального ремонта обводной линии с приемной камеры на технологические блоки II очереди цеха очистки сточных вод</t>
  </si>
  <si>
    <t>№ п/п</t>
  </si>
  <si>
    <t>Наименование материала</t>
  </si>
  <si>
    <t>Ед. изм.</t>
  </si>
  <si>
    <t>Кол-во</t>
  </si>
  <si>
    <t>Цена без НДС , руб.</t>
  </si>
  <si>
    <t>Стоимость без НДС , руб.</t>
  </si>
  <si>
    <t>Лист S=8мм</t>
  </si>
  <si>
    <t>т</t>
  </si>
  <si>
    <t>Лист S=6мм</t>
  </si>
  <si>
    <t>Лист ПВЛ-5</t>
  </si>
  <si>
    <r>
      <t xml:space="preserve">Труба </t>
    </r>
    <r>
      <rPr>
        <sz val="11"/>
        <color indexed="8"/>
        <rFont val="Times New Roman"/>
        <family val="1"/>
        <charset val="204"/>
      </rPr>
      <t>Ø630х8мм</t>
    </r>
  </si>
  <si>
    <t>Труба Ø377х7мм</t>
  </si>
  <si>
    <r>
      <t>Труба</t>
    </r>
    <r>
      <rPr>
        <sz val="11"/>
        <color indexed="8"/>
        <rFont val="Times New Roman"/>
        <family val="1"/>
        <charset val="204"/>
      </rPr>
      <t>Ø219х6мм</t>
    </r>
  </si>
  <si>
    <r>
      <t xml:space="preserve">Труба </t>
    </r>
    <r>
      <rPr>
        <sz val="11"/>
        <color indexed="8"/>
        <rFont val="Times New Roman"/>
        <family val="1"/>
        <charset val="204"/>
      </rPr>
      <t>Ø159х6мм</t>
    </r>
  </si>
  <si>
    <t>Отвод Ду-250</t>
  </si>
  <si>
    <t>шт</t>
  </si>
  <si>
    <t xml:space="preserve">Отвод Ду-200 </t>
  </si>
  <si>
    <t>Отвод Ду-150</t>
  </si>
  <si>
    <t>Фланец Ду-200 Ру10</t>
  </si>
  <si>
    <t>Фланец Ду-150 Ру10</t>
  </si>
  <si>
    <t>Запорная арматура Ду-200 Ру10</t>
  </si>
  <si>
    <t>Запорная арматура Ду-150 Ру10</t>
  </si>
  <si>
    <r>
      <t xml:space="preserve">Арматура АIII </t>
    </r>
    <r>
      <rPr>
        <sz val="11"/>
        <color indexed="8"/>
        <rFont val="Times New Roman"/>
        <family val="1"/>
        <charset val="204"/>
      </rPr>
      <t>Ø12</t>
    </r>
  </si>
  <si>
    <t>Швеллер 14П</t>
  </si>
  <si>
    <t>Уголок 75х75х6мм</t>
  </si>
  <si>
    <t>Уголок 50х50х5мм</t>
  </si>
  <si>
    <t>Кислород</t>
  </si>
  <si>
    <t>м3</t>
  </si>
  <si>
    <t>Пропан (сжиженный газ)</t>
  </si>
  <si>
    <t>л</t>
  </si>
  <si>
    <r>
      <t xml:space="preserve">Электрод МР3 </t>
    </r>
    <r>
      <rPr>
        <sz val="11"/>
        <color indexed="8"/>
        <rFont val="Times New Roman"/>
        <family val="1"/>
        <charset val="204"/>
      </rPr>
      <t>Ø4мм</t>
    </r>
  </si>
  <si>
    <t>кг</t>
  </si>
  <si>
    <t>Электрод МР3 Ø3мм</t>
  </si>
  <si>
    <t>Круг отрезной 230х1,8х22,2</t>
  </si>
  <si>
    <t>Круг шлифовальный 230х6х22,2</t>
  </si>
  <si>
    <t>Паронит ПБ-3мм</t>
  </si>
  <si>
    <t>Резина ТМКЩ-4мм</t>
  </si>
  <si>
    <t>Болт с гайкой М20х90</t>
  </si>
  <si>
    <t>Итого:</t>
  </si>
  <si>
    <t>Начальник цеха ОСВ</t>
  </si>
  <si>
    <t>Ф.М. Болотников</t>
  </si>
  <si>
    <t>Согласовано:</t>
  </si>
  <si>
    <t>Главный инженер</t>
  </si>
  <si>
    <t>Е.И.Ракитин</t>
  </si>
  <si>
    <t>Инженер по комплектации оборудования</t>
  </si>
  <si>
    <t>С.Н. Ланюгова</t>
  </si>
  <si>
    <t xml:space="preserve">Труба Ø630х5 б/у </t>
  </si>
  <si>
    <t xml:space="preserve">ТрубаØ720х8 б/у </t>
  </si>
  <si>
    <t xml:space="preserve">ТрубаØ630х5 б/у </t>
  </si>
  <si>
    <t xml:space="preserve">ТрубаØ530х8 б/у </t>
  </si>
  <si>
    <t>ТрубаØ480х8 б/у</t>
  </si>
  <si>
    <t>ТрубаØ478х8 б/у</t>
  </si>
  <si>
    <t>Задвижка чугунная 10 серии Ду-150 Ру10</t>
  </si>
  <si>
    <t>Задвижка чугунная 10 серии Ду-200 Ру10</t>
  </si>
  <si>
    <t xml:space="preserve">Фланец Ду-150 Ру10 ГОСТ 12280-80 ст20 </t>
  </si>
  <si>
    <t>Фланец Ду-200 Ру10 ГОСТ 12280-80 ст.20</t>
  </si>
  <si>
    <t>Отвод Ду-150 ГОСТ 17375-01 ст.20</t>
  </si>
  <si>
    <t>Отвод Ду-200  ГОСТ 17375-01 ст.20</t>
  </si>
  <si>
    <t>Отвод Ду-250 ГОСТ 17375-01 ст.20</t>
  </si>
  <si>
    <t>ТрубаØ530х8 б/у</t>
  </si>
  <si>
    <t xml:space="preserve">ТрубаØ630х8 б/у </t>
  </si>
  <si>
    <t xml:space="preserve">Труба Ø630х8 б/у </t>
  </si>
  <si>
    <t>Наименование</t>
  </si>
  <si>
    <t>ИТОГО</t>
  </si>
  <si>
    <t>Необходимое значение коэффициента вариации, %</t>
  </si>
  <si>
    <t>V - коэффициент вариации, %</t>
  </si>
  <si>
    <t xml:space="preserve"> Среднее квадратичное отклонение      </t>
  </si>
  <si>
    <t>Средняя цена, руб.</t>
  </si>
  <si>
    <t>Ед.Измерения</t>
  </si>
  <si>
    <t>п/п</t>
  </si>
  <si>
    <t>Метод сопоставимых рыночных цен (анализа рынка)</t>
  </si>
  <si>
    <t>Используемый метод определения НМЦД</t>
  </si>
  <si>
    <t>Основные характеристики объекта закупки</t>
  </si>
  <si>
    <t>Коммерческое предложение                           1</t>
  </si>
  <si>
    <t>Коммерческое предложение                                   2</t>
  </si>
  <si>
    <t>Коммерческое предложение                           3</t>
  </si>
  <si>
    <t>Обоснование начальной (максимальной) цены договора, содержащее полученные заказчиком расчеты</t>
  </si>
  <si>
    <t>Расчет начальной (максимальной) цены договора</t>
  </si>
  <si>
    <t xml:space="preserve">Количество </t>
  </si>
  <si>
    <r>
      <t>ц</t>
    </r>
    <r>
      <rPr>
        <i/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</si>
  <si>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</si>
  <si>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</si>
  <si>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rFont val="Times New Roman"/>
        <family val="1"/>
        <charset val="204"/>
      </rPr>
      <t>рын</t>
    </r>
    <r>
      <rPr>
        <sz val="10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</si>
  <si>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</si>
  <si>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rFont val="Times New Roman"/>
        <family val="1"/>
        <charset val="204"/>
      </rPr>
      <t xml:space="preserve"> - номер источника ценовой информации.</t>
    </r>
  </si>
  <si>
    <t xml:space="preserve">Труба ПЭ100 SDR17 Ø225 мм. </t>
  </si>
  <si>
    <t>М.</t>
  </si>
  <si>
    <t xml:space="preserve">Труба ПЭ100 SDR17 Ø315 мм. </t>
  </si>
  <si>
    <t>Шт.</t>
  </si>
  <si>
    <t>Прокладка паронитовая Ду200 мм.</t>
  </si>
  <si>
    <t>Прокладка паронитовая Ду100 мм.</t>
  </si>
  <si>
    <t>Болт М16*70</t>
  </si>
  <si>
    <t>Гайка М20</t>
  </si>
  <si>
    <t>Гайка М16</t>
  </si>
  <si>
    <r>
      <t xml:space="preserve">   Приложение № 4 </t>
    </r>
    <r>
      <rPr>
        <sz val="11"/>
        <color rgb="FF000000"/>
        <rFont val="Times New Roman"/>
        <family val="1"/>
        <charset val="204"/>
      </rPr>
      <t xml:space="preserve">к извещению о проведении ценового запроса
     </t>
    </r>
  </si>
  <si>
    <t>Поставка материалов по объекту: «Ремонт водопровода с. Серафимовский, от НС-III до нижнего поселка»</t>
  </si>
  <si>
    <t>Тройник ПЭ100 SDR≤17 Ø225*160*225 мм.</t>
  </si>
  <si>
    <t>Тройник ПЭ100 SDR≤17 Ø225*110*225 мм.</t>
  </si>
  <si>
    <t>Тройник ПЭ100 SDR≤17 Ø225*63*225 мм.</t>
  </si>
  <si>
    <t>Седелка ПЭ100 Ø225*20 мм. (3/4”)</t>
  </si>
  <si>
    <t>Отвод 90° ПЭ100 SDR≤17 Ø225 мм.</t>
  </si>
  <si>
    <t>Отвод 45° ПЭ100 SDR≤17 Ø225 мм.</t>
  </si>
  <si>
    <t>Муфта ЭС ПЭ100 SDR≤17 Ø225 мм.</t>
  </si>
  <si>
    <t>Прокладка паронитовая Ду50 мм.</t>
  </si>
  <si>
    <t>Болт М20*90</t>
  </si>
  <si>
    <t>Болт М18*70</t>
  </si>
  <si>
    <t>Гайка М18</t>
  </si>
  <si>
    <t>С учетом объема денежных средств,предусмотренных для данной закупки и с целью экономии средств, НМЦД определяется в размере 1079023 руб. (один миллион семьдесят девять тысяч двадцать три)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</si>
</sst>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0"/>
      <name val="Times New Roman"/>
      <family val="1"/>
      <charset val="204"/>
    </font>
    <font>
      <i/>
      <vertAlign val="sub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2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3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5" fillId="0" borderId="3" xfId="0" applyFont="1" applyFill="1" applyBorder="1" applyAlignment="1"/>
    <xf numFmtId="4" fontId="5" fillId="0" borderId="3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wrapText="1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7" fillId="0" borderId="10" xfId="3" applyFont="1" applyFill="1" applyBorder="1" applyAlignment="1">
      <alignment horizontal="center" vertical="top" wrapText="1"/>
    </xf>
    <xf numFmtId="0" fontId="1" fillId="0" borderId="0" xfId="3" applyFill="1"/>
    <xf numFmtId="0" fontId="10" fillId="0" borderId="0" xfId="3" applyFont="1" applyFill="1" applyAlignment="1">
      <alignment vertical="top" wrapText="1"/>
    </xf>
    <xf numFmtId="0" fontId="10" fillId="0" borderId="0" xfId="3" applyFont="1" applyFill="1" applyBorder="1" applyAlignment="1">
      <alignment vertical="top" wrapText="1"/>
    </xf>
    <xf numFmtId="0" fontId="10" fillId="0" borderId="18" xfId="3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0" fontId="10" fillId="0" borderId="19" xfId="3" applyFont="1" applyFill="1" applyBorder="1" applyAlignment="1">
      <alignment vertical="top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4" fontId="1" fillId="0" borderId="0" xfId="3" applyNumberFormat="1" applyFill="1"/>
    <xf numFmtId="2" fontId="15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justify" wrapText="1"/>
    </xf>
    <xf numFmtId="0" fontId="14" fillId="0" borderId="0" xfId="3" applyFont="1" applyFill="1" applyAlignment="1">
      <alignment horizontal="left"/>
    </xf>
    <xf numFmtId="4" fontId="14" fillId="0" borderId="0" xfId="3" applyNumberFormat="1" applyFont="1" applyFill="1" applyAlignment="1">
      <alignment horizontal="left"/>
    </xf>
    <xf numFmtId="0" fontId="10" fillId="0" borderId="0" xfId="3" applyFont="1" applyFill="1" applyAlignment="1">
      <alignment horizontal="center"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2" fontId="15" fillId="0" borderId="20" xfId="3" applyNumberFormat="1" applyFont="1" applyFill="1" applyBorder="1" applyAlignment="1">
      <alignment horizontal="center" vertical="center" wrapText="1"/>
    </xf>
    <xf numFmtId="3" fontId="16" fillId="0" borderId="27" xfId="3" applyNumberFormat="1" applyFont="1" applyFill="1" applyBorder="1" applyAlignment="1">
      <alignment horizontal="center" vertical="center" wrapText="1"/>
    </xf>
    <xf numFmtId="4" fontId="16" fillId="0" borderId="23" xfId="3" applyNumberFormat="1" applyFont="1" applyFill="1" applyBorder="1" applyAlignment="1">
      <alignment horizontal="center" vertical="center" wrapText="1"/>
    </xf>
    <xf numFmtId="2" fontId="16" fillId="0" borderId="24" xfId="3" applyNumberFormat="1" applyFont="1" applyFill="1" applyBorder="1" applyAlignment="1">
      <alignment horizontal="center" vertical="center" wrapText="1"/>
    </xf>
    <xf numFmtId="0" fontId="18" fillId="0" borderId="0" xfId="3" applyFont="1" applyFill="1"/>
    <xf numFmtId="0" fontId="19" fillId="0" borderId="0" xfId="3" applyFont="1" applyFill="1" applyBorder="1" applyAlignment="1">
      <alignment horizontal="left"/>
    </xf>
    <xf numFmtId="4" fontId="19" fillId="0" borderId="0" xfId="3" applyNumberFormat="1" applyFont="1" applyFill="1" applyBorder="1" applyAlignment="1">
      <alignment horizontal="left"/>
    </xf>
    <xf numFmtId="0" fontId="20" fillId="0" borderId="0" xfId="3" applyFont="1" applyFill="1" applyAlignment="1">
      <alignment horizontal="justify" wrapText="1"/>
    </xf>
    <xf numFmtId="0" fontId="21" fillId="0" borderId="0" xfId="3" applyFont="1" applyFill="1" applyAlignment="1">
      <alignment horizontal="left"/>
    </xf>
    <xf numFmtId="0" fontId="25" fillId="3" borderId="28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 wrapText="1"/>
    </xf>
    <xf numFmtId="2" fontId="15" fillId="0" borderId="26" xfId="3" applyNumberFormat="1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vertical="center"/>
    </xf>
    <xf numFmtId="0" fontId="25" fillId="3" borderId="8" xfId="0" applyFont="1" applyFill="1" applyBorder="1" applyAlignment="1">
      <alignment vertical="center"/>
    </xf>
    <xf numFmtId="0" fontId="22" fillId="0" borderId="0" xfId="3" applyFont="1" applyFill="1" applyAlignment="1">
      <alignment horizontal="left"/>
    </xf>
    <xf numFmtId="0" fontId="11" fillId="0" borderId="0" xfId="3" applyFont="1" applyFill="1" applyAlignment="1">
      <alignment horizontal="left" wrapText="1"/>
    </xf>
    <xf numFmtId="0" fontId="11" fillId="0" borderId="0" xfId="3" applyFont="1" applyFill="1" applyAlignment="1">
      <alignment horizontal="right" vertical="center" wrapText="1"/>
    </xf>
    <xf numFmtId="0" fontId="12" fillId="0" borderId="0" xfId="4" applyFill="1" applyAlignment="1" applyProtection="1">
      <alignment horizontal="left"/>
    </xf>
    <xf numFmtId="0" fontId="10" fillId="0" borderId="0" xfId="3" applyFont="1" applyFill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left" vertical="center" wrapText="1"/>
    </xf>
    <xf numFmtId="0" fontId="3" fillId="0" borderId="15" xfId="3" applyFont="1" applyFill="1" applyBorder="1" applyAlignment="1">
      <alignment horizontal="left" vertical="center" wrapText="1"/>
    </xf>
    <xf numFmtId="0" fontId="10" fillId="0" borderId="16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9" xfId="3" applyFont="1" applyFill="1" applyBorder="1" applyAlignment="1">
      <alignment horizontal="left" vertical="center"/>
    </xf>
    <xf numFmtId="0" fontId="10" fillId="0" borderId="17" xfId="3" applyFont="1" applyFill="1" applyBorder="1" applyAlignment="1">
      <alignment horizontal="left" vertical="center"/>
    </xf>
    <xf numFmtId="2" fontId="16" fillId="0" borderId="21" xfId="3" applyNumberFormat="1" applyFont="1" applyFill="1" applyBorder="1" applyAlignment="1">
      <alignment horizontal="center" vertical="center" wrapText="1"/>
    </xf>
    <xf numFmtId="2" fontId="16" fillId="0" borderId="27" xfId="3" applyNumberFormat="1" applyFont="1" applyFill="1" applyBorder="1" applyAlignment="1">
      <alignment horizontal="center" vertical="center" wrapText="1"/>
    </xf>
    <xf numFmtId="4" fontId="16" fillId="0" borderId="27" xfId="3" applyNumberFormat="1" applyFont="1" applyFill="1" applyBorder="1" applyAlignment="1">
      <alignment horizontal="center" vertical="center" wrapText="1"/>
    </xf>
    <xf numFmtId="4" fontId="16" fillId="0" borderId="22" xfId="3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left"/>
    </xf>
  </cellXfs>
  <cellStyles count="5">
    <cellStyle name="Гиперссылка 2" xfId="4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</cellStyles>
  <dxfs count="0"/>
  <tableStyles count="0" defaultTableStyle="TableStyleMedium2" defaultPivotStyle="PivotStyleLight16"/>
  <colors>
    <mruColors>
      <color rgb="FFFFFFFF"/>
      <color rgb="FF00FF00"/>
      <color rgb="FF0000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6</xdr:row>
      <xdr:rowOff>352425</xdr:rowOff>
    </xdr:from>
    <xdr:to>
      <xdr:col>11</xdr:col>
      <xdr:colOff>1543050</xdr:colOff>
      <xdr:row>6</xdr:row>
      <xdr:rowOff>1123950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333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352425</xdr:colOff>
      <xdr:row>6</xdr:row>
      <xdr:rowOff>914400</xdr:rowOff>
    </xdr:from>
    <xdr:to>
      <xdr:col>8</xdr:col>
      <xdr:colOff>1371600</xdr:colOff>
      <xdr:row>6</xdr:row>
      <xdr:rowOff>1362075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228975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6</xdr:row>
      <xdr:rowOff>1057275</xdr:rowOff>
    </xdr:from>
    <xdr:to>
      <xdr:col>9</xdr:col>
      <xdr:colOff>733425</xdr:colOff>
      <xdr:row>6</xdr:row>
      <xdr:rowOff>1400175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335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556260</xdr:colOff>
          <xdr:row>26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556260</xdr:colOff>
          <xdr:row>26</xdr:row>
          <xdr:rowOff>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M37"/>
  <sheetViews>
    <sheetView tabSelected="1" topLeftCell="A13" zoomScaleNormal="100" zoomScaleSheetLayoutView="100" workbookViewId="0">
      <selection activeCell="B27" sqref="B27"/>
    </sheetView>
  </sheetViews>
  <sheetFormatPr defaultColWidth="9.109375" defaultRowHeight="14.4" x14ac:dyDescent="0.3"/>
  <cols>
    <col min="1" max="1" width="3.44140625" style="22" customWidth="1"/>
    <col min="2" max="2" width="36.33203125" style="22" customWidth="1"/>
    <col min="3" max="3" width="12.6640625" style="22" customWidth="1"/>
    <col min="4" max="4" width="8.5546875" style="22" bestFit="1" customWidth="1"/>
    <col min="5" max="5" width="14.5546875" style="22" customWidth="1"/>
    <col min="6" max="7" width="15.88671875" style="22" customWidth="1"/>
    <col min="8" max="8" width="26" style="22" customWidth="1"/>
    <col min="9" max="9" width="26.44140625" style="22" hidden="1" customWidth="1"/>
    <col min="10" max="10" width="0.33203125" style="22" hidden="1" customWidth="1"/>
    <col min="11" max="11" width="14.88671875" style="22" customWidth="1"/>
    <col min="12" max="12" width="32.5546875" style="22" customWidth="1"/>
    <col min="13" max="16384" width="9.109375" style="22"/>
  </cols>
  <sheetData>
    <row r="1" spans="1:13" ht="42.75" customHeight="1" x14ac:dyDescent="0.3">
      <c r="A1" s="57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3" ht="15" customHeight="1" x14ac:dyDescent="0.3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23"/>
    </row>
    <row r="3" spans="1:13" ht="25.5" customHeight="1" thickBot="1" x14ac:dyDescent="0.35">
      <c r="A3" s="60" t="s">
        <v>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24"/>
    </row>
    <row r="4" spans="1:13" ht="48" customHeight="1" x14ac:dyDescent="0.3">
      <c r="A4" s="61" t="s">
        <v>73</v>
      </c>
      <c r="B4" s="62"/>
      <c r="C4" s="62"/>
      <c r="D4" s="62"/>
      <c r="E4" s="63" t="s">
        <v>96</v>
      </c>
      <c r="F4" s="64"/>
      <c r="G4" s="64"/>
      <c r="H4" s="64"/>
      <c r="I4" s="64"/>
      <c r="J4" s="64"/>
      <c r="K4" s="64"/>
      <c r="L4" s="65"/>
    </row>
    <row r="5" spans="1:13" ht="25.5" customHeight="1" x14ac:dyDescent="0.3">
      <c r="A5" s="66" t="s">
        <v>72</v>
      </c>
      <c r="B5" s="67"/>
      <c r="C5" s="67"/>
      <c r="D5" s="67"/>
      <c r="E5" s="68" t="s">
        <v>71</v>
      </c>
      <c r="F5" s="69"/>
      <c r="G5" s="69"/>
      <c r="H5" s="69"/>
      <c r="I5" s="69"/>
      <c r="J5" s="69"/>
      <c r="K5" s="69"/>
      <c r="L5" s="70"/>
    </row>
    <row r="6" spans="1:13" ht="25.5" customHeight="1" x14ac:dyDescent="0.3">
      <c r="A6" s="25"/>
      <c r="B6" s="26"/>
      <c r="C6" s="26"/>
      <c r="D6" s="26"/>
      <c r="E6" s="21"/>
      <c r="F6" s="21"/>
      <c r="G6" s="21"/>
      <c r="H6" s="26"/>
      <c r="I6" s="26"/>
      <c r="J6" s="26"/>
      <c r="K6" s="26"/>
      <c r="L6" s="27"/>
    </row>
    <row r="7" spans="1:13" ht="80.25" customHeight="1" thickBot="1" x14ac:dyDescent="0.35">
      <c r="A7" s="36" t="s">
        <v>70</v>
      </c>
      <c r="B7" s="28" t="s">
        <v>63</v>
      </c>
      <c r="C7" s="28" t="s">
        <v>69</v>
      </c>
      <c r="D7" s="28" t="s">
        <v>79</v>
      </c>
      <c r="E7" s="29" t="s">
        <v>74</v>
      </c>
      <c r="F7" s="29" t="s">
        <v>75</v>
      </c>
      <c r="G7" s="29" t="s">
        <v>76</v>
      </c>
      <c r="H7" s="29" t="s">
        <v>68</v>
      </c>
      <c r="I7" s="29" t="s">
        <v>67</v>
      </c>
      <c r="J7" s="29" t="s">
        <v>66</v>
      </c>
      <c r="K7" s="29" t="s">
        <v>65</v>
      </c>
      <c r="L7" s="37"/>
      <c r="M7" s="30"/>
    </row>
    <row r="8" spans="1:13" ht="15" thickBot="1" x14ac:dyDescent="0.35">
      <c r="A8" s="38">
        <v>1</v>
      </c>
      <c r="B8" s="53" t="s">
        <v>86</v>
      </c>
      <c r="C8" s="49" t="s">
        <v>87</v>
      </c>
      <c r="D8" s="48">
        <v>588</v>
      </c>
      <c r="E8" s="52">
        <v>1521</v>
      </c>
      <c r="F8" s="31">
        <v>1642.2</v>
      </c>
      <c r="G8" s="31">
        <v>1966.8</v>
      </c>
      <c r="H8" s="31">
        <f t="shared" ref="H8:H25" si="0">(E8+F8+G8)/3</f>
        <v>1710</v>
      </c>
      <c r="I8" s="29"/>
      <c r="J8" s="29"/>
      <c r="K8" s="29"/>
      <c r="L8" s="39">
        <f t="shared" ref="L8:L25" si="1">H8*D8</f>
        <v>1005480</v>
      </c>
      <c r="M8" s="30"/>
    </row>
    <row r="9" spans="1:13" ht="15" thickBot="1" x14ac:dyDescent="0.35">
      <c r="A9" s="38">
        <v>2</v>
      </c>
      <c r="B9" s="54" t="s">
        <v>88</v>
      </c>
      <c r="C9" s="51" t="s">
        <v>87</v>
      </c>
      <c r="D9" s="50">
        <v>24</v>
      </c>
      <c r="E9" s="52">
        <v>3045</v>
      </c>
      <c r="F9" s="31">
        <v>3158.94</v>
      </c>
      <c r="G9" s="31">
        <v>3828</v>
      </c>
      <c r="H9" s="31">
        <f t="shared" si="0"/>
        <v>3343.98</v>
      </c>
      <c r="I9" s="29"/>
      <c r="J9" s="29"/>
      <c r="K9" s="29"/>
      <c r="L9" s="39">
        <f t="shared" si="1"/>
        <v>80255.520000000004</v>
      </c>
      <c r="M9" s="30"/>
    </row>
    <row r="10" spans="1:13" ht="15" thickBot="1" x14ac:dyDescent="0.35">
      <c r="A10" s="38">
        <v>3</v>
      </c>
      <c r="B10" s="54" t="s">
        <v>97</v>
      </c>
      <c r="C10" s="51" t="s">
        <v>89</v>
      </c>
      <c r="D10" s="50">
        <v>1</v>
      </c>
      <c r="E10" s="52">
        <v>5629</v>
      </c>
      <c r="F10" s="31">
        <v>5508</v>
      </c>
      <c r="G10" s="31">
        <v>6000</v>
      </c>
      <c r="H10" s="31">
        <f t="shared" si="0"/>
        <v>5712.333333333333</v>
      </c>
      <c r="I10" s="29"/>
      <c r="J10" s="29"/>
      <c r="K10" s="29"/>
      <c r="L10" s="39">
        <f t="shared" si="1"/>
        <v>5712.333333333333</v>
      </c>
      <c r="M10" s="30"/>
    </row>
    <row r="11" spans="1:13" ht="15" thickBot="1" x14ac:dyDescent="0.35">
      <c r="A11" s="38">
        <v>4</v>
      </c>
      <c r="B11" s="54" t="s">
        <v>98</v>
      </c>
      <c r="C11" s="51" t="s">
        <v>89</v>
      </c>
      <c r="D11" s="50">
        <v>3</v>
      </c>
      <c r="E11" s="52">
        <v>6177</v>
      </c>
      <c r="F11" s="31">
        <v>5355</v>
      </c>
      <c r="G11" s="31">
        <v>5494</v>
      </c>
      <c r="H11" s="31">
        <f t="shared" si="0"/>
        <v>5675.333333333333</v>
      </c>
      <c r="I11" s="29"/>
      <c r="J11" s="29"/>
      <c r="K11" s="29"/>
      <c r="L11" s="39">
        <f t="shared" si="1"/>
        <v>17026</v>
      </c>
      <c r="M11" s="30"/>
    </row>
    <row r="12" spans="1:13" ht="15" thickBot="1" x14ac:dyDescent="0.35">
      <c r="A12" s="38">
        <v>5</v>
      </c>
      <c r="B12" s="54" t="s">
        <v>99</v>
      </c>
      <c r="C12" s="51" t="s">
        <v>89</v>
      </c>
      <c r="D12" s="50">
        <v>2</v>
      </c>
      <c r="E12" s="52">
        <v>7337</v>
      </c>
      <c r="F12" s="31">
        <v>5457</v>
      </c>
      <c r="G12" s="31">
        <v>6540</v>
      </c>
      <c r="H12" s="31">
        <f t="shared" si="0"/>
        <v>6444.666666666667</v>
      </c>
      <c r="I12" s="29"/>
      <c r="J12" s="29"/>
      <c r="K12" s="29"/>
      <c r="L12" s="39">
        <f t="shared" si="1"/>
        <v>12889.333333333334</v>
      </c>
      <c r="M12" s="30"/>
    </row>
    <row r="13" spans="1:13" ht="15" thickBot="1" x14ac:dyDescent="0.35">
      <c r="A13" s="38">
        <v>6</v>
      </c>
      <c r="B13" s="54" t="s">
        <v>100</v>
      </c>
      <c r="C13" s="51" t="s">
        <v>89</v>
      </c>
      <c r="D13" s="50">
        <v>2</v>
      </c>
      <c r="E13" s="52">
        <v>2897</v>
      </c>
      <c r="F13" s="31">
        <v>2091</v>
      </c>
      <c r="G13" s="31">
        <v>3686.4</v>
      </c>
      <c r="H13" s="31">
        <f t="shared" si="0"/>
        <v>2891.4666666666667</v>
      </c>
      <c r="I13" s="29"/>
      <c r="J13" s="29"/>
      <c r="K13" s="29"/>
      <c r="L13" s="39">
        <f t="shared" si="1"/>
        <v>5782.9333333333334</v>
      </c>
      <c r="M13" s="30"/>
    </row>
    <row r="14" spans="1:13" ht="15" thickBot="1" x14ac:dyDescent="0.35">
      <c r="A14" s="38">
        <v>7</v>
      </c>
      <c r="B14" s="54" t="s">
        <v>101</v>
      </c>
      <c r="C14" s="51" t="s">
        <v>89</v>
      </c>
      <c r="D14" s="50">
        <v>3</v>
      </c>
      <c r="E14" s="52">
        <v>3399</v>
      </c>
      <c r="F14" s="31">
        <v>2856</v>
      </c>
      <c r="G14" s="31">
        <v>1860</v>
      </c>
      <c r="H14" s="31">
        <f t="shared" si="0"/>
        <v>2705</v>
      </c>
      <c r="I14" s="29"/>
      <c r="J14" s="29"/>
      <c r="K14" s="29"/>
      <c r="L14" s="39">
        <f t="shared" si="1"/>
        <v>8115</v>
      </c>
      <c r="M14" s="30"/>
    </row>
    <row r="15" spans="1:13" ht="15" thickBot="1" x14ac:dyDescent="0.35">
      <c r="A15" s="38">
        <v>8</v>
      </c>
      <c r="B15" s="54" t="s">
        <v>102</v>
      </c>
      <c r="C15" s="51" t="s">
        <v>89</v>
      </c>
      <c r="D15" s="50">
        <v>2</v>
      </c>
      <c r="E15" s="52">
        <v>2505</v>
      </c>
      <c r="F15" s="31">
        <v>2488</v>
      </c>
      <c r="G15" s="31">
        <v>1384</v>
      </c>
      <c r="H15" s="31">
        <f t="shared" si="0"/>
        <v>2125.6666666666665</v>
      </c>
      <c r="I15" s="29"/>
      <c r="J15" s="29"/>
      <c r="K15" s="29"/>
      <c r="L15" s="39">
        <f t="shared" si="1"/>
        <v>4251.333333333333</v>
      </c>
      <c r="M15" s="30"/>
    </row>
    <row r="16" spans="1:13" ht="15" thickBot="1" x14ac:dyDescent="0.35">
      <c r="A16" s="38">
        <v>9</v>
      </c>
      <c r="B16" s="54" t="s">
        <v>103</v>
      </c>
      <c r="C16" s="51" t="s">
        <v>89</v>
      </c>
      <c r="D16" s="50">
        <v>12</v>
      </c>
      <c r="E16" s="52">
        <v>2631</v>
      </c>
      <c r="F16" s="31">
        <v>2996.55</v>
      </c>
      <c r="G16" s="31">
        <v>5520</v>
      </c>
      <c r="H16" s="31">
        <f t="shared" si="0"/>
        <v>3715.85</v>
      </c>
      <c r="I16" s="29"/>
      <c r="J16" s="29"/>
      <c r="K16" s="29"/>
      <c r="L16" s="39">
        <f t="shared" si="1"/>
        <v>44590.2</v>
      </c>
      <c r="M16" s="30"/>
    </row>
    <row r="17" spans="1:13" ht="15" thickBot="1" x14ac:dyDescent="0.35">
      <c r="A17" s="38">
        <v>10</v>
      </c>
      <c r="B17" s="54" t="s">
        <v>90</v>
      </c>
      <c r="C17" s="51" t="s">
        <v>89</v>
      </c>
      <c r="D17" s="50">
        <v>2</v>
      </c>
      <c r="E17" s="52">
        <v>109</v>
      </c>
      <c r="F17" s="31">
        <v>91.39</v>
      </c>
      <c r="G17" s="31">
        <v>177.38</v>
      </c>
      <c r="H17" s="31">
        <f t="shared" si="0"/>
        <v>125.92333333333333</v>
      </c>
      <c r="I17" s="29"/>
      <c r="J17" s="29"/>
      <c r="K17" s="29"/>
      <c r="L17" s="39">
        <f t="shared" si="1"/>
        <v>251.84666666666666</v>
      </c>
      <c r="M17" s="30"/>
    </row>
    <row r="18" spans="1:13" ht="15" thickBot="1" x14ac:dyDescent="0.35">
      <c r="A18" s="38">
        <v>11</v>
      </c>
      <c r="B18" s="54" t="s">
        <v>91</v>
      </c>
      <c r="C18" s="51" t="s">
        <v>89</v>
      </c>
      <c r="D18" s="50">
        <v>10</v>
      </c>
      <c r="E18" s="52">
        <v>41</v>
      </c>
      <c r="F18" s="31">
        <v>23.46</v>
      </c>
      <c r="G18" s="31">
        <v>74.3</v>
      </c>
      <c r="H18" s="31">
        <f t="shared" si="0"/>
        <v>46.25333333333333</v>
      </c>
      <c r="I18" s="29"/>
      <c r="J18" s="29"/>
      <c r="K18" s="29"/>
      <c r="L18" s="39">
        <f t="shared" si="1"/>
        <v>462.5333333333333</v>
      </c>
      <c r="M18" s="30"/>
    </row>
    <row r="19" spans="1:13" ht="15" thickBot="1" x14ac:dyDescent="0.35">
      <c r="A19" s="38">
        <v>12</v>
      </c>
      <c r="B19" s="54" t="s">
        <v>104</v>
      </c>
      <c r="C19" s="51" t="s">
        <v>89</v>
      </c>
      <c r="D19" s="50">
        <v>10</v>
      </c>
      <c r="E19" s="52">
        <v>21</v>
      </c>
      <c r="F19" s="31">
        <v>12.24</v>
      </c>
      <c r="G19" s="31">
        <v>36.840000000000003</v>
      </c>
      <c r="H19" s="31">
        <f t="shared" si="0"/>
        <v>23.360000000000003</v>
      </c>
      <c r="I19" s="29"/>
      <c r="J19" s="29"/>
      <c r="K19" s="29"/>
      <c r="L19" s="39">
        <f t="shared" si="1"/>
        <v>233.60000000000002</v>
      </c>
      <c r="M19" s="30"/>
    </row>
    <row r="20" spans="1:13" ht="15" thickBot="1" x14ac:dyDescent="0.35">
      <c r="A20" s="38">
        <v>13</v>
      </c>
      <c r="B20" s="54" t="s">
        <v>105</v>
      </c>
      <c r="C20" s="51" t="s">
        <v>89</v>
      </c>
      <c r="D20" s="50">
        <v>50</v>
      </c>
      <c r="E20" s="52">
        <v>93</v>
      </c>
      <c r="F20" s="31">
        <v>60.56</v>
      </c>
      <c r="G20" s="31">
        <v>110.29</v>
      </c>
      <c r="H20" s="31">
        <f t="shared" si="0"/>
        <v>87.95</v>
      </c>
      <c r="I20" s="29"/>
      <c r="J20" s="29"/>
      <c r="K20" s="29"/>
      <c r="L20" s="39">
        <f t="shared" si="1"/>
        <v>4397.5</v>
      </c>
      <c r="M20" s="30"/>
    </row>
    <row r="21" spans="1:13" ht="15" thickBot="1" x14ac:dyDescent="0.35">
      <c r="A21" s="38">
        <v>14</v>
      </c>
      <c r="B21" s="54" t="s">
        <v>106</v>
      </c>
      <c r="C21" s="51" t="s">
        <v>89</v>
      </c>
      <c r="D21" s="50">
        <v>50</v>
      </c>
      <c r="E21" s="52">
        <v>77</v>
      </c>
      <c r="F21" s="31">
        <v>59.93</v>
      </c>
      <c r="G21" s="31">
        <v>92.04</v>
      </c>
      <c r="H21" s="31">
        <f t="shared" si="0"/>
        <v>76.323333333333338</v>
      </c>
      <c r="I21" s="29"/>
      <c r="J21" s="29"/>
      <c r="K21" s="29"/>
      <c r="L21" s="39">
        <f t="shared" si="1"/>
        <v>3816.166666666667</v>
      </c>
      <c r="M21" s="30"/>
    </row>
    <row r="22" spans="1:13" ht="15" thickBot="1" x14ac:dyDescent="0.35">
      <c r="A22" s="38">
        <v>15</v>
      </c>
      <c r="B22" s="54" t="s">
        <v>92</v>
      </c>
      <c r="C22" s="51" t="s">
        <v>89</v>
      </c>
      <c r="D22" s="50">
        <v>150</v>
      </c>
      <c r="E22" s="52">
        <v>44</v>
      </c>
      <c r="F22" s="31">
        <v>25.4</v>
      </c>
      <c r="G22" s="31">
        <v>61.57</v>
      </c>
      <c r="H22" s="31">
        <f t="shared" si="0"/>
        <v>43.656666666666666</v>
      </c>
      <c r="I22" s="29"/>
      <c r="J22" s="29"/>
      <c r="K22" s="29"/>
      <c r="L22" s="39">
        <f t="shared" si="1"/>
        <v>6548.5</v>
      </c>
      <c r="M22" s="30"/>
    </row>
    <row r="23" spans="1:13" ht="15" thickBot="1" x14ac:dyDescent="0.35">
      <c r="A23" s="38">
        <v>16</v>
      </c>
      <c r="B23" s="54" t="s">
        <v>93</v>
      </c>
      <c r="C23" s="51" t="s">
        <v>89</v>
      </c>
      <c r="D23" s="50">
        <v>50</v>
      </c>
      <c r="E23" s="52">
        <v>19</v>
      </c>
      <c r="F23" s="31">
        <v>21.42</v>
      </c>
      <c r="G23" s="31">
        <v>41.86</v>
      </c>
      <c r="H23" s="31">
        <f t="shared" si="0"/>
        <v>27.426666666666666</v>
      </c>
      <c r="I23" s="29"/>
      <c r="J23" s="29"/>
      <c r="K23" s="29"/>
      <c r="L23" s="39">
        <f t="shared" si="1"/>
        <v>1371.3333333333333</v>
      </c>
      <c r="M23" s="30"/>
    </row>
    <row r="24" spans="1:13" ht="15" thickBot="1" x14ac:dyDescent="0.35">
      <c r="A24" s="38">
        <v>17</v>
      </c>
      <c r="B24" s="54" t="s">
        <v>107</v>
      </c>
      <c r="C24" s="51" t="s">
        <v>89</v>
      </c>
      <c r="D24" s="50">
        <v>50</v>
      </c>
      <c r="E24" s="52">
        <v>27</v>
      </c>
      <c r="F24" s="31">
        <v>20.399999999999999</v>
      </c>
      <c r="G24" s="31">
        <v>29.48</v>
      </c>
      <c r="H24" s="31">
        <f t="shared" si="0"/>
        <v>25.626666666666665</v>
      </c>
      <c r="I24" s="29"/>
      <c r="J24" s="29"/>
      <c r="K24" s="29"/>
      <c r="L24" s="39">
        <f t="shared" si="1"/>
        <v>1281.3333333333333</v>
      </c>
      <c r="M24" s="30"/>
    </row>
    <row r="25" spans="1:13" ht="15" thickBot="1" x14ac:dyDescent="0.35">
      <c r="A25" s="38">
        <v>18</v>
      </c>
      <c r="B25" s="54" t="s">
        <v>94</v>
      </c>
      <c r="C25" s="51" t="s">
        <v>89</v>
      </c>
      <c r="D25" s="50">
        <v>150</v>
      </c>
      <c r="E25" s="52">
        <v>13</v>
      </c>
      <c r="F25" s="31">
        <v>12.24</v>
      </c>
      <c r="G25" s="31">
        <v>21.06</v>
      </c>
      <c r="H25" s="31">
        <f t="shared" si="0"/>
        <v>15.433333333333332</v>
      </c>
      <c r="I25" s="29"/>
      <c r="J25" s="29"/>
      <c r="K25" s="29"/>
      <c r="L25" s="39">
        <f t="shared" si="1"/>
        <v>2314.9999999999995</v>
      </c>
      <c r="M25" s="30"/>
    </row>
    <row r="26" spans="1:13" ht="14.25" customHeight="1" thickBot="1" x14ac:dyDescent="0.35">
      <c r="A26" s="71" t="s">
        <v>64</v>
      </c>
      <c r="B26" s="72"/>
      <c r="C26" s="40"/>
      <c r="D26" s="73"/>
      <c r="E26" s="74"/>
      <c r="F26" s="74"/>
      <c r="G26" s="74"/>
      <c r="H26" s="74"/>
      <c r="I26" s="74"/>
      <c r="J26" s="74"/>
      <c r="K26" s="41"/>
      <c r="L26" s="42">
        <f>SUM(L8:L25)</f>
        <v>1204780.4666666666</v>
      </c>
      <c r="M26" s="30"/>
    </row>
    <row r="27" spans="1:13" ht="15.6" x14ac:dyDescent="0.3">
      <c r="A27" s="43"/>
      <c r="B27" s="83" t="s">
        <v>108</v>
      </c>
      <c r="C27" s="44"/>
      <c r="D27" s="44"/>
      <c r="E27" s="44"/>
      <c r="F27" s="44"/>
      <c r="G27" s="44"/>
      <c r="H27" s="44"/>
      <c r="I27" s="45"/>
      <c r="J27" s="44"/>
      <c r="K27" s="44"/>
      <c r="L27" s="46"/>
    </row>
    <row r="28" spans="1:13" ht="16.2" x14ac:dyDescent="0.35">
      <c r="A28" s="47"/>
      <c r="B28" s="55" t="s">
        <v>80</v>
      </c>
      <c r="C28" s="55"/>
      <c r="D28" s="55"/>
      <c r="E28" s="55"/>
      <c r="F28" s="55"/>
      <c r="G28" s="55"/>
      <c r="H28" s="55"/>
      <c r="I28" s="55"/>
      <c r="J28" s="55"/>
      <c r="K28" s="55"/>
      <c r="L28" s="46"/>
    </row>
    <row r="29" spans="1:13" ht="15.6" x14ac:dyDescent="0.3">
      <c r="A29" s="43"/>
      <c r="B29" s="55" t="s">
        <v>81</v>
      </c>
      <c r="C29" s="55"/>
      <c r="D29" s="55"/>
      <c r="E29" s="55"/>
      <c r="F29" s="55"/>
      <c r="G29" s="55"/>
      <c r="H29" s="55"/>
      <c r="I29" s="55"/>
      <c r="J29" s="55"/>
      <c r="K29" s="55"/>
      <c r="L29" s="46"/>
    </row>
    <row r="30" spans="1:13" ht="15.6" x14ac:dyDescent="0.3">
      <c r="A30" s="43"/>
      <c r="B30" s="55" t="s">
        <v>82</v>
      </c>
      <c r="C30" s="55"/>
      <c r="D30" s="55"/>
      <c r="E30" s="55"/>
      <c r="F30" s="55"/>
      <c r="G30" s="55"/>
      <c r="H30" s="55"/>
      <c r="I30" s="55"/>
      <c r="J30" s="55"/>
      <c r="K30" s="55"/>
      <c r="L30" s="46"/>
    </row>
    <row r="31" spans="1:13" ht="16.2" x14ac:dyDescent="0.3">
      <c r="A31" s="43"/>
      <c r="B31" s="55" t="s">
        <v>83</v>
      </c>
      <c r="C31" s="55"/>
      <c r="D31" s="55"/>
      <c r="E31" s="55"/>
      <c r="F31" s="55"/>
      <c r="G31" s="55"/>
      <c r="H31" s="55"/>
      <c r="I31" s="55"/>
      <c r="J31" s="55"/>
      <c r="K31" s="55"/>
      <c r="L31" s="46"/>
    </row>
    <row r="32" spans="1:13" ht="15" customHeight="1" x14ac:dyDescent="0.3">
      <c r="A32" s="43"/>
      <c r="B32" s="55" t="s">
        <v>84</v>
      </c>
      <c r="C32" s="55"/>
      <c r="D32" s="55"/>
      <c r="E32" s="55"/>
      <c r="F32" s="55"/>
      <c r="G32" s="55"/>
      <c r="H32" s="55"/>
      <c r="I32" s="55"/>
      <c r="J32" s="55"/>
      <c r="K32" s="55"/>
      <c r="L32" s="46"/>
    </row>
    <row r="33" spans="1:12" ht="16.5" customHeight="1" x14ac:dyDescent="0.3">
      <c r="A33" s="43"/>
      <c r="B33" s="55" t="s">
        <v>85</v>
      </c>
      <c r="C33" s="55"/>
      <c r="D33" s="55"/>
      <c r="E33" s="55"/>
      <c r="F33" s="55"/>
      <c r="G33" s="55"/>
      <c r="H33" s="55"/>
      <c r="I33" s="55"/>
      <c r="J33" s="55"/>
      <c r="K33" s="55"/>
      <c r="L33" s="46"/>
    </row>
    <row r="34" spans="1:12" ht="15.6" x14ac:dyDescent="0.3">
      <c r="B34" s="33"/>
      <c r="C34" s="33"/>
      <c r="D34" s="33"/>
      <c r="E34" s="33"/>
      <c r="F34" s="33"/>
      <c r="G34" s="33"/>
      <c r="H34" s="33"/>
      <c r="I34" s="34"/>
      <c r="J34" s="33"/>
      <c r="K34" s="33"/>
      <c r="L34" s="32"/>
    </row>
    <row r="35" spans="1:12" ht="13.5" customHeight="1" x14ac:dyDescent="0.3">
      <c r="A35" s="35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2" x14ac:dyDescent="0.3">
      <c r="I36" s="30"/>
    </row>
    <row r="37" spans="1:12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</row>
  </sheetData>
  <autoFilter ref="A7:M33" xr:uid="{00000000-0001-0000-0000-000000000000}"/>
  <mergeCells count="17">
    <mergeCell ref="B29:K29"/>
    <mergeCell ref="B30:K30"/>
    <mergeCell ref="A37:K37"/>
    <mergeCell ref="A1:L1"/>
    <mergeCell ref="B32:K32"/>
    <mergeCell ref="B33:K33"/>
    <mergeCell ref="B35:K35"/>
    <mergeCell ref="B31:K31"/>
    <mergeCell ref="A2:K2"/>
    <mergeCell ref="A3:K3"/>
    <mergeCell ref="A4:D4"/>
    <mergeCell ref="E4:L4"/>
    <mergeCell ref="A5:D5"/>
    <mergeCell ref="E5:L5"/>
    <mergeCell ref="A26:B26"/>
    <mergeCell ref="D26:J26"/>
    <mergeCell ref="B28:K28"/>
  </mergeCell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7</xdr:col>
                <xdr:colOff>556260</xdr:colOff>
                <xdr:row>26</xdr:row>
                <xdr:rowOff>0</xdr:rowOff>
              </from>
              <to>
                <xdr:col>8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5">
            <anchor moveWithCells="1" siz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7">
            <anchor moveWithCells="1" sizeWithCells="1">
              <from>
                <xdr:col>7</xdr:col>
                <xdr:colOff>556260</xdr:colOff>
                <xdr:row>26</xdr:row>
                <xdr:rowOff>0</xdr:rowOff>
              </from>
              <to>
                <xdr:col>8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quation.3" shapeId="410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42"/>
  <sheetViews>
    <sheetView zoomScale="85" zoomScaleNormal="85" zoomScaleSheetLayoutView="85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15" sqref="C15"/>
    </sheetView>
  </sheetViews>
  <sheetFormatPr defaultColWidth="9.109375" defaultRowHeight="13.8" x14ac:dyDescent="0.25"/>
  <cols>
    <col min="1" max="1" width="14.44140625" style="5" customWidth="1"/>
    <col min="2" max="2" width="7.109375" style="1" customWidth="1"/>
    <col min="3" max="3" width="37" style="15" customWidth="1"/>
    <col min="4" max="4" width="6.33203125" style="3" customWidth="1"/>
    <col min="5" max="5" width="8.5546875" style="3" customWidth="1"/>
    <col min="6" max="6" width="11.109375" style="4" customWidth="1"/>
    <col min="7" max="7" width="16.109375" style="4" customWidth="1"/>
    <col min="8" max="16384" width="9.109375" style="5"/>
  </cols>
  <sheetData>
    <row r="1" spans="2:7" x14ac:dyDescent="0.25">
      <c r="C1" s="2"/>
    </row>
    <row r="2" spans="2:7" ht="29.25" customHeight="1" x14ac:dyDescent="0.25">
      <c r="B2" s="75" t="s">
        <v>0</v>
      </c>
      <c r="C2" s="75"/>
      <c r="D2" s="75"/>
      <c r="E2" s="75"/>
      <c r="F2" s="75"/>
      <c r="G2" s="75"/>
    </row>
    <row r="3" spans="2:7" ht="29.25" customHeight="1" x14ac:dyDescent="0.25">
      <c r="B3" s="75"/>
      <c r="C3" s="75"/>
      <c r="D3" s="75"/>
      <c r="E3" s="75"/>
      <c r="F3" s="75"/>
      <c r="G3" s="75"/>
    </row>
    <row r="5" spans="2:7" ht="21" customHeight="1" x14ac:dyDescent="0.25">
      <c r="B5" s="76" t="s">
        <v>1</v>
      </c>
      <c r="C5" s="78" t="s">
        <v>2</v>
      </c>
      <c r="D5" s="78" t="s">
        <v>3</v>
      </c>
      <c r="E5" s="81" t="s">
        <v>4</v>
      </c>
      <c r="F5" s="81" t="s">
        <v>5</v>
      </c>
      <c r="G5" s="82" t="s">
        <v>6</v>
      </c>
    </row>
    <row r="6" spans="2:7" ht="41.25" customHeight="1" x14ac:dyDescent="0.25">
      <c r="B6" s="77"/>
      <c r="C6" s="79"/>
      <c r="D6" s="80"/>
      <c r="E6" s="80"/>
      <c r="F6" s="80"/>
      <c r="G6" s="82"/>
    </row>
    <row r="7" spans="2:7" x14ac:dyDescent="0.25">
      <c r="B7" s="6">
        <v>4</v>
      </c>
      <c r="C7" s="7" t="s">
        <v>11</v>
      </c>
      <c r="D7" s="8" t="s">
        <v>8</v>
      </c>
      <c r="E7" s="8">
        <v>1</v>
      </c>
      <c r="F7" s="9">
        <v>82000</v>
      </c>
      <c r="G7" s="10">
        <f t="shared" ref="G7:G23" si="0">F7*E7</f>
        <v>82000</v>
      </c>
    </row>
    <row r="8" spans="2:7" x14ac:dyDescent="0.25">
      <c r="B8" s="6">
        <v>5</v>
      </c>
      <c r="C8" s="7" t="s">
        <v>12</v>
      </c>
      <c r="D8" s="8" t="s">
        <v>8</v>
      </c>
      <c r="E8" s="8">
        <v>3.7</v>
      </c>
      <c r="F8" s="9">
        <v>84500</v>
      </c>
      <c r="G8" s="10">
        <f t="shared" si="0"/>
        <v>312650</v>
      </c>
    </row>
    <row r="9" spans="2:7" x14ac:dyDescent="0.25">
      <c r="B9" s="6">
        <v>6</v>
      </c>
      <c r="C9" s="10" t="s">
        <v>62</v>
      </c>
      <c r="D9" s="8" t="s">
        <v>8</v>
      </c>
      <c r="E9" s="8">
        <v>2</v>
      </c>
      <c r="F9" s="9">
        <v>54000</v>
      </c>
      <c r="G9" s="10">
        <f t="shared" si="0"/>
        <v>108000</v>
      </c>
    </row>
    <row r="10" spans="2:7" x14ac:dyDescent="0.25">
      <c r="B10" s="6">
        <v>7</v>
      </c>
      <c r="C10" s="10" t="s">
        <v>48</v>
      </c>
      <c r="D10" s="8" t="s">
        <v>8</v>
      </c>
      <c r="E10" s="8">
        <v>2</v>
      </c>
      <c r="F10" s="9">
        <v>54000</v>
      </c>
      <c r="G10" s="10">
        <f t="shared" si="0"/>
        <v>108000</v>
      </c>
    </row>
    <row r="11" spans="2:7" x14ac:dyDescent="0.25">
      <c r="B11" s="6">
        <v>8</v>
      </c>
      <c r="C11" s="10" t="s">
        <v>61</v>
      </c>
      <c r="D11" s="8" t="s">
        <v>8</v>
      </c>
      <c r="E11" s="8">
        <v>2</v>
      </c>
      <c r="F11" s="9">
        <v>54000</v>
      </c>
      <c r="G11" s="10">
        <f t="shared" si="0"/>
        <v>108000</v>
      </c>
    </row>
    <row r="12" spans="2:7" x14ac:dyDescent="0.25">
      <c r="B12" s="6">
        <v>9</v>
      </c>
      <c r="C12" s="10" t="s">
        <v>50</v>
      </c>
      <c r="D12" s="8" t="s">
        <v>8</v>
      </c>
      <c r="E12" s="8">
        <v>2</v>
      </c>
      <c r="F12" s="9">
        <v>54000</v>
      </c>
      <c r="G12" s="10">
        <f t="shared" si="0"/>
        <v>108000</v>
      </c>
    </row>
    <row r="13" spans="2:7" x14ac:dyDescent="0.25">
      <c r="B13" s="6">
        <v>10</v>
      </c>
      <c r="C13" s="10" t="s">
        <v>60</v>
      </c>
      <c r="D13" s="8" t="s">
        <v>8</v>
      </c>
      <c r="E13" s="8">
        <v>2</v>
      </c>
      <c r="F13" s="9">
        <v>54000</v>
      </c>
      <c r="G13" s="10">
        <f t="shared" si="0"/>
        <v>108000</v>
      </c>
    </row>
    <row r="14" spans="2:7" x14ac:dyDescent="0.25">
      <c r="B14" s="6">
        <v>11</v>
      </c>
      <c r="C14" s="10" t="s">
        <v>60</v>
      </c>
      <c r="D14" s="8" t="s">
        <v>8</v>
      </c>
      <c r="E14" s="8">
        <v>2</v>
      </c>
      <c r="F14" s="9">
        <v>54000</v>
      </c>
      <c r="G14" s="10">
        <f t="shared" si="0"/>
        <v>108000</v>
      </c>
    </row>
    <row r="15" spans="2:7" x14ac:dyDescent="0.25">
      <c r="B15" s="6">
        <v>12</v>
      </c>
      <c r="C15" s="7" t="s">
        <v>13</v>
      </c>
      <c r="D15" s="8" t="s">
        <v>8</v>
      </c>
      <c r="E15" s="8">
        <v>3.35</v>
      </c>
      <c r="F15" s="9">
        <v>84500</v>
      </c>
      <c r="G15" s="10">
        <f t="shared" si="0"/>
        <v>283075</v>
      </c>
    </row>
    <row r="16" spans="2:7" ht="14.4" thickBot="1" x14ac:dyDescent="0.3">
      <c r="B16" s="6">
        <v>13</v>
      </c>
      <c r="C16" s="7" t="s">
        <v>14</v>
      </c>
      <c r="D16" s="8" t="s">
        <v>8</v>
      </c>
      <c r="E16" s="8">
        <v>0.6</v>
      </c>
      <c r="F16" s="9">
        <v>71500</v>
      </c>
      <c r="G16" s="10">
        <f t="shared" si="0"/>
        <v>42900</v>
      </c>
    </row>
    <row r="17" spans="2:7" ht="15" thickBot="1" x14ac:dyDescent="0.3">
      <c r="B17" s="6">
        <v>14</v>
      </c>
      <c r="C17" s="7" t="s">
        <v>59</v>
      </c>
      <c r="D17" s="8" t="s">
        <v>16</v>
      </c>
      <c r="E17" s="8">
        <v>5</v>
      </c>
      <c r="F17" s="20">
        <v>5200</v>
      </c>
      <c r="G17" s="10">
        <f t="shared" si="0"/>
        <v>26000</v>
      </c>
    </row>
    <row r="18" spans="2:7" ht="15" thickBot="1" x14ac:dyDescent="0.3">
      <c r="B18" s="6">
        <v>15</v>
      </c>
      <c r="C18" s="7" t="s">
        <v>58</v>
      </c>
      <c r="D18" s="8" t="s">
        <v>16</v>
      </c>
      <c r="E18" s="8">
        <v>7</v>
      </c>
      <c r="F18" s="19">
        <v>2700</v>
      </c>
      <c r="G18" s="10">
        <f t="shared" si="0"/>
        <v>18900</v>
      </c>
    </row>
    <row r="19" spans="2:7" ht="15" thickBot="1" x14ac:dyDescent="0.3">
      <c r="B19" s="6">
        <v>16</v>
      </c>
      <c r="C19" s="7" t="s">
        <v>57</v>
      </c>
      <c r="D19" s="8" t="s">
        <v>16</v>
      </c>
      <c r="E19" s="8">
        <v>8</v>
      </c>
      <c r="F19" s="19">
        <v>1950</v>
      </c>
      <c r="G19" s="10">
        <f t="shared" si="0"/>
        <v>15600</v>
      </c>
    </row>
    <row r="20" spans="2:7" ht="28.2" thickBot="1" x14ac:dyDescent="0.3">
      <c r="B20" s="6">
        <v>17</v>
      </c>
      <c r="C20" s="7" t="s">
        <v>56</v>
      </c>
      <c r="D20" s="8" t="s">
        <v>16</v>
      </c>
      <c r="E20" s="8">
        <v>10</v>
      </c>
      <c r="F20" s="19">
        <v>1400</v>
      </c>
      <c r="G20" s="10">
        <f t="shared" si="0"/>
        <v>14000</v>
      </c>
    </row>
    <row r="21" spans="2:7" ht="28.2" thickBot="1" x14ac:dyDescent="0.3">
      <c r="B21" s="6">
        <v>18</v>
      </c>
      <c r="C21" s="7" t="s">
        <v>55</v>
      </c>
      <c r="D21" s="8" t="s">
        <v>16</v>
      </c>
      <c r="E21" s="8">
        <v>8</v>
      </c>
      <c r="F21" s="19">
        <v>1200</v>
      </c>
      <c r="G21" s="10">
        <f t="shared" si="0"/>
        <v>9600</v>
      </c>
    </row>
    <row r="22" spans="2:7" ht="28.2" thickBot="1" x14ac:dyDescent="0.3">
      <c r="B22" s="6">
        <v>19</v>
      </c>
      <c r="C22" s="7" t="s">
        <v>54</v>
      </c>
      <c r="D22" s="8" t="s">
        <v>16</v>
      </c>
      <c r="E22" s="8">
        <v>5</v>
      </c>
      <c r="F22" s="19">
        <v>19000</v>
      </c>
      <c r="G22" s="10">
        <f t="shared" si="0"/>
        <v>95000</v>
      </c>
    </row>
    <row r="23" spans="2:7" ht="28.2" thickBot="1" x14ac:dyDescent="0.3">
      <c r="B23" s="6">
        <v>20</v>
      </c>
      <c r="C23" s="7" t="s">
        <v>53</v>
      </c>
      <c r="D23" s="8" t="s">
        <v>16</v>
      </c>
      <c r="E23" s="8">
        <v>4</v>
      </c>
      <c r="F23" s="19">
        <v>12400</v>
      </c>
      <c r="G23" s="10">
        <f t="shared" si="0"/>
        <v>49600</v>
      </c>
    </row>
    <row r="24" spans="2:7" x14ac:dyDescent="0.25">
      <c r="B24" s="12"/>
      <c r="C24" s="12" t="s">
        <v>39</v>
      </c>
      <c r="D24" s="13"/>
      <c r="E24" s="13"/>
      <c r="F24" s="10"/>
      <c r="G24" s="14">
        <f>SUM(G7:G23)</f>
        <v>1597325</v>
      </c>
    </row>
    <row r="26" spans="2:7" ht="41.4" x14ac:dyDescent="0.25">
      <c r="C26" s="15" t="s">
        <v>40</v>
      </c>
      <c r="E26" s="16"/>
      <c r="F26" s="16" t="s">
        <v>41</v>
      </c>
    </row>
    <row r="27" spans="2:7" x14ac:dyDescent="0.25">
      <c r="E27" s="17"/>
      <c r="F27" s="17"/>
    </row>
    <row r="28" spans="2:7" x14ac:dyDescent="0.25">
      <c r="C28" s="15" t="s">
        <v>42</v>
      </c>
      <c r="E28" s="17"/>
      <c r="F28" s="17"/>
    </row>
    <row r="29" spans="2:7" ht="27.6" x14ac:dyDescent="0.25">
      <c r="C29" s="15" t="s">
        <v>43</v>
      </c>
      <c r="E29" s="18"/>
      <c r="F29" s="18" t="s">
        <v>44</v>
      </c>
    </row>
    <row r="30" spans="2:7" x14ac:dyDescent="0.25">
      <c r="E30" s="17"/>
      <c r="F30" s="17"/>
    </row>
    <row r="31" spans="2:7" ht="27.6" x14ac:dyDescent="0.25">
      <c r="C31" s="15" t="s">
        <v>45</v>
      </c>
      <c r="E31" s="18"/>
      <c r="F31" s="18" t="s">
        <v>46</v>
      </c>
    </row>
    <row r="42" ht="15.75" customHeight="1" x14ac:dyDescent="0.25"/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7"/>
  <sheetViews>
    <sheetView zoomScale="70" zoomScaleNormal="7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ColWidth="9.109375" defaultRowHeight="13.8" x14ac:dyDescent="0.25"/>
  <cols>
    <col min="1" max="1" width="14.44140625" style="5" customWidth="1"/>
    <col min="2" max="2" width="7.109375" style="1" customWidth="1"/>
    <col min="3" max="3" width="37" style="15" customWidth="1"/>
    <col min="4" max="4" width="8.88671875" style="3" customWidth="1"/>
    <col min="5" max="5" width="13.5546875" style="3" customWidth="1"/>
    <col min="6" max="6" width="17.6640625" style="4" customWidth="1"/>
    <col min="7" max="7" width="15.44140625" style="4" customWidth="1"/>
    <col min="8" max="16384" width="9.109375" style="5"/>
  </cols>
  <sheetData>
    <row r="1" spans="2:7" x14ac:dyDescent="0.25">
      <c r="C1" s="2"/>
    </row>
    <row r="2" spans="2:7" ht="29.25" customHeight="1" x14ac:dyDescent="0.25">
      <c r="B2" s="75" t="s">
        <v>0</v>
      </c>
      <c r="C2" s="75"/>
      <c r="D2" s="75"/>
      <c r="E2" s="75"/>
      <c r="F2" s="75"/>
      <c r="G2" s="75"/>
    </row>
    <row r="3" spans="2:7" ht="29.25" customHeight="1" x14ac:dyDescent="0.25">
      <c r="B3" s="75"/>
      <c r="C3" s="75"/>
      <c r="D3" s="75"/>
      <c r="E3" s="75"/>
      <c r="F3" s="75"/>
      <c r="G3" s="75"/>
    </row>
    <row r="5" spans="2:7" ht="21" customHeight="1" x14ac:dyDescent="0.25">
      <c r="B5" s="76" t="s">
        <v>1</v>
      </c>
      <c r="C5" s="78" t="s">
        <v>2</v>
      </c>
      <c r="D5" s="78" t="s">
        <v>3</v>
      </c>
      <c r="E5" s="81" t="s">
        <v>4</v>
      </c>
      <c r="F5" s="81" t="s">
        <v>5</v>
      </c>
      <c r="G5" s="82" t="s">
        <v>6</v>
      </c>
    </row>
    <row r="6" spans="2:7" ht="41.25" customHeight="1" x14ac:dyDescent="0.25">
      <c r="B6" s="77"/>
      <c r="C6" s="79"/>
      <c r="D6" s="80"/>
      <c r="E6" s="80"/>
      <c r="F6" s="80"/>
      <c r="G6" s="82"/>
    </row>
    <row r="7" spans="2:7" x14ac:dyDescent="0.25">
      <c r="B7" s="6">
        <v>1</v>
      </c>
      <c r="C7" s="7" t="s">
        <v>7</v>
      </c>
      <c r="D7" s="8" t="s">
        <v>8</v>
      </c>
      <c r="E7" s="8">
        <v>2.0099999999999998</v>
      </c>
      <c r="F7" s="9"/>
      <c r="G7" s="10">
        <f>F7*E7</f>
        <v>0</v>
      </c>
    </row>
    <row r="8" spans="2:7" x14ac:dyDescent="0.25">
      <c r="B8" s="6">
        <v>2</v>
      </c>
      <c r="C8" s="7" t="s">
        <v>9</v>
      </c>
      <c r="D8" s="8" t="s">
        <v>8</v>
      </c>
      <c r="E8" s="8">
        <v>0.52</v>
      </c>
      <c r="F8" s="9"/>
      <c r="G8" s="10">
        <f t="shared" ref="G8:G39" si="0">F8*E8</f>
        <v>0</v>
      </c>
    </row>
    <row r="9" spans="2:7" x14ac:dyDescent="0.25">
      <c r="B9" s="6">
        <v>3</v>
      </c>
      <c r="C9" s="7" t="s">
        <v>10</v>
      </c>
      <c r="D9" s="8" t="s">
        <v>8</v>
      </c>
      <c r="E9" s="8">
        <v>0.25</v>
      </c>
      <c r="F9" s="9"/>
      <c r="G9" s="10">
        <f t="shared" si="0"/>
        <v>0</v>
      </c>
    </row>
    <row r="10" spans="2:7" x14ac:dyDescent="0.25">
      <c r="B10" s="6">
        <v>4</v>
      </c>
      <c r="C10" s="7" t="s">
        <v>11</v>
      </c>
      <c r="D10" s="8" t="s">
        <v>8</v>
      </c>
      <c r="E10" s="8">
        <v>1</v>
      </c>
      <c r="F10" s="9"/>
      <c r="G10" s="10">
        <f t="shared" si="0"/>
        <v>0</v>
      </c>
    </row>
    <row r="11" spans="2:7" x14ac:dyDescent="0.25">
      <c r="B11" s="6">
        <v>5</v>
      </c>
      <c r="C11" s="7" t="s">
        <v>12</v>
      </c>
      <c r="D11" s="8" t="s">
        <v>8</v>
      </c>
      <c r="E11" s="8">
        <v>3.7</v>
      </c>
      <c r="F11" s="9"/>
      <c r="G11" s="10">
        <f t="shared" si="0"/>
        <v>0</v>
      </c>
    </row>
    <row r="12" spans="2:7" x14ac:dyDescent="0.25">
      <c r="B12" s="6">
        <v>6</v>
      </c>
      <c r="C12" s="10" t="s">
        <v>47</v>
      </c>
      <c r="D12" s="8" t="s">
        <v>8</v>
      </c>
      <c r="E12" s="8">
        <v>2</v>
      </c>
      <c r="F12" s="9"/>
      <c r="G12" s="10">
        <f t="shared" si="0"/>
        <v>0</v>
      </c>
    </row>
    <row r="13" spans="2:7" x14ac:dyDescent="0.25">
      <c r="B13" s="6">
        <v>7</v>
      </c>
      <c r="C13" s="10" t="s">
        <v>48</v>
      </c>
      <c r="D13" s="8" t="s">
        <v>8</v>
      </c>
      <c r="E13" s="8">
        <v>2</v>
      </c>
      <c r="F13" s="9"/>
      <c r="G13" s="10">
        <f t="shared" si="0"/>
        <v>0</v>
      </c>
    </row>
    <row r="14" spans="2:7" x14ac:dyDescent="0.25">
      <c r="B14" s="6">
        <v>8</v>
      </c>
      <c r="C14" s="10" t="s">
        <v>49</v>
      </c>
      <c r="D14" s="8" t="s">
        <v>8</v>
      </c>
      <c r="E14" s="8">
        <v>2</v>
      </c>
      <c r="F14" s="9"/>
      <c r="G14" s="10">
        <f t="shared" si="0"/>
        <v>0</v>
      </c>
    </row>
    <row r="15" spans="2:7" x14ac:dyDescent="0.25">
      <c r="B15" s="6">
        <v>9</v>
      </c>
      <c r="C15" s="10" t="s">
        <v>50</v>
      </c>
      <c r="D15" s="8" t="s">
        <v>8</v>
      </c>
      <c r="E15" s="8">
        <v>2</v>
      </c>
      <c r="F15" s="9"/>
      <c r="G15" s="10">
        <f t="shared" si="0"/>
        <v>0</v>
      </c>
    </row>
    <row r="16" spans="2:7" x14ac:dyDescent="0.25">
      <c r="B16" s="6">
        <v>10</v>
      </c>
      <c r="C16" s="10" t="s">
        <v>51</v>
      </c>
      <c r="D16" s="8" t="s">
        <v>8</v>
      </c>
      <c r="E16" s="8">
        <v>2</v>
      </c>
      <c r="F16" s="9"/>
      <c r="G16" s="10">
        <f t="shared" si="0"/>
        <v>0</v>
      </c>
    </row>
    <row r="17" spans="2:7" x14ac:dyDescent="0.25">
      <c r="B17" s="6">
        <v>11</v>
      </c>
      <c r="C17" s="10" t="s">
        <v>52</v>
      </c>
      <c r="D17" s="8" t="s">
        <v>8</v>
      </c>
      <c r="E17" s="8">
        <v>2</v>
      </c>
      <c r="F17" s="9"/>
      <c r="G17" s="10">
        <f t="shared" si="0"/>
        <v>0</v>
      </c>
    </row>
    <row r="18" spans="2:7" x14ac:dyDescent="0.25">
      <c r="B18" s="6">
        <v>12</v>
      </c>
      <c r="C18" s="7" t="s">
        <v>13</v>
      </c>
      <c r="D18" s="8" t="s">
        <v>8</v>
      </c>
      <c r="E18" s="8">
        <v>3.35</v>
      </c>
      <c r="F18" s="9"/>
      <c r="G18" s="10">
        <f t="shared" si="0"/>
        <v>0</v>
      </c>
    </row>
    <row r="19" spans="2:7" x14ac:dyDescent="0.25">
      <c r="B19" s="6">
        <v>13</v>
      </c>
      <c r="C19" s="7" t="s">
        <v>14</v>
      </c>
      <c r="D19" s="8" t="s">
        <v>8</v>
      </c>
      <c r="E19" s="8">
        <v>0.6</v>
      </c>
      <c r="F19" s="9"/>
      <c r="G19" s="10">
        <f t="shared" si="0"/>
        <v>0</v>
      </c>
    </row>
    <row r="20" spans="2:7" x14ac:dyDescent="0.25">
      <c r="B20" s="6">
        <v>14</v>
      </c>
      <c r="C20" s="7" t="s">
        <v>15</v>
      </c>
      <c r="D20" s="8" t="s">
        <v>16</v>
      </c>
      <c r="E20" s="8">
        <v>5</v>
      </c>
      <c r="F20" s="9"/>
      <c r="G20" s="10">
        <f t="shared" si="0"/>
        <v>0</v>
      </c>
    </row>
    <row r="21" spans="2:7" x14ac:dyDescent="0.25">
      <c r="B21" s="6">
        <v>15</v>
      </c>
      <c r="C21" s="7" t="s">
        <v>17</v>
      </c>
      <c r="D21" s="8" t="s">
        <v>16</v>
      </c>
      <c r="E21" s="8">
        <v>7</v>
      </c>
      <c r="F21" s="9"/>
      <c r="G21" s="10">
        <f t="shared" si="0"/>
        <v>0</v>
      </c>
    </row>
    <row r="22" spans="2:7" x14ac:dyDescent="0.25">
      <c r="B22" s="6">
        <v>16</v>
      </c>
      <c r="C22" s="7" t="s">
        <v>18</v>
      </c>
      <c r="D22" s="8" t="s">
        <v>16</v>
      </c>
      <c r="E22" s="8">
        <v>8</v>
      </c>
      <c r="F22" s="9"/>
      <c r="G22" s="10">
        <f t="shared" si="0"/>
        <v>0</v>
      </c>
    </row>
    <row r="23" spans="2:7" x14ac:dyDescent="0.25">
      <c r="B23" s="6">
        <v>17</v>
      </c>
      <c r="C23" s="7" t="s">
        <v>19</v>
      </c>
      <c r="D23" s="8" t="s">
        <v>16</v>
      </c>
      <c r="E23" s="8">
        <v>10</v>
      </c>
      <c r="F23" s="9"/>
      <c r="G23" s="10">
        <f t="shared" si="0"/>
        <v>0</v>
      </c>
    </row>
    <row r="24" spans="2:7" x14ac:dyDescent="0.25">
      <c r="B24" s="6">
        <v>18</v>
      </c>
      <c r="C24" s="7" t="s">
        <v>20</v>
      </c>
      <c r="D24" s="8" t="s">
        <v>16</v>
      </c>
      <c r="E24" s="8">
        <v>8</v>
      </c>
      <c r="F24" s="9"/>
      <c r="G24" s="10">
        <f t="shared" si="0"/>
        <v>0</v>
      </c>
    </row>
    <row r="25" spans="2:7" x14ac:dyDescent="0.25">
      <c r="B25" s="6">
        <v>19</v>
      </c>
      <c r="C25" s="7" t="s">
        <v>21</v>
      </c>
      <c r="D25" s="8" t="s">
        <v>16</v>
      </c>
      <c r="E25" s="8">
        <v>5</v>
      </c>
      <c r="F25" s="9"/>
      <c r="G25" s="10">
        <f t="shared" si="0"/>
        <v>0</v>
      </c>
    </row>
    <row r="26" spans="2:7" x14ac:dyDescent="0.25">
      <c r="B26" s="6">
        <v>20</v>
      </c>
      <c r="C26" s="7" t="s">
        <v>22</v>
      </c>
      <c r="D26" s="8" t="s">
        <v>16</v>
      </c>
      <c r="E26" s="8">
        <v>4</v>
      </c>
      <c r="F26" s="9"/>
      <c r="G26" s="10">
        <f t="shared" si="0"/>
        <v>0</v>
      </c>
    </row>
    <row r="27" spans="2:7" x14ac:dyDescent="0.25">
      <c r="B27" s="6">
        <v>21</v>
      </c>
      <c r="C27" s="7" t="s">
        <v>23</v>
      </c>
      <c r="D27" s="8" t="s">
        <v>8</v>
      </c>
      <c r="E27" s="8">
        <v>0.02</v>
      </c>
      <c r="F27" s="9"/>
      <c r="G27" s="10">
        <f t="shared" si="0"/>
        <v>0</v>
      </c>
    </row>
    <row r="28" spans="2:7" x14ac:dyDescent="0.25">
      <c r="B28" s="6">
        <v>22</v>
      </c>
      <c r="C28" s="7" t="s">
        <v>24</v>
      </c>
      <c r="D28" s="8" t="s">
        <v>8</v>
      </c>
      <c r="E28" s="8">
        <v>1.9</v>
      </c>
      <c r="F28" s="9"/>
      <c r="G28" s="10">
        <f t="shared" si="0"/>
        <v>0</v>
      </c>
    </row>
    <row r="29" spans="2:7" x14ac:dyDescent="0.25">
      <c r="B29" s="6">
        <v>23</v>
      </c>
      <c r="C29" s="7" t="s">
        <v>25</v>
      </c>
      <c r="D29" s="8" t="s">
        <v>8</v>
      </c>
      <c r="E29" s="8">
        <v>0.25</v>
      </c>
      <c r="F29" s="9"/>
      <c r="G29" s="10">
        <f t="shared" si="0"/>
        <v>0</v>
      </c>
    </row>
    <row r="30" spans="2:7" x14ac:dyDescent="0.25">
      <c r="B30" s="6">
        <v>24</v>
      </c>
      <c r="C30" s="7" t="s">
        <v>26</v>
      </c>
      <c r="D30" s="8" t="s">
        <v>8</v>
      </c>
      <c r="E30" s="8">
        <v>0.69</v>
      </c>
      <c r="F30" s="9"/>
      <c r="G30" s="10">
        <f t="shared" si="0"/>
        <v>0</v>
      </c>
    </row>
    <row r="31" spans="2:7" x14ac:dyDescent="0.25">
      <c r="B31" s="6">
        <v>25</v>
      </c>
      <c r="C31" s="7" t="s">
        <v>27</v>
      </c>
      <c r="D31" s="8" t="s">
        <v>28</v>
      </c>
      <c r="E31" s="8">
        <v>200</v>
      </c>
      <c r="F31" s="9"/>
      <c r="G31" s="10">
        <f t="shared" si="0"/>
        <v>0</v>
      </c>
    </row>
    <row r="32" spans="2:7" x14ac:dyDescent="0.25">
      <c r="B32" s="6">
        <v>26</v>
      </c>
      <c r="C32" s="7" t="s">
        <v>29</v>
      </c>
      <c r="D32" s="8" t="s">
        <v>30</v>
      </c>
      <c r="E32" s="8">
        <v>280</v>
      </c>
      <c r="F32" s="9"/>
      <c r="G32" s="10">
        <f t="shared" si="0"/>
        <v>0</v>
      </c>
    </row>
    <row r="33" spans="2:7" x14ac:dyDescent="0.25">
      <c r="B33" s="6">
        <v>27</v>
      </c>
      <c r="C33" s="7" t="s">
        <v>31</v>
      </c>
      <c r="D33" s="8" t="s">
        <v>32</v>
      </c>
      <c r="E33" s="8">
        <v>225</v>
      </c>
      <c r="F33" s="9"/>
      <c r="G33" s="10">
        <f t="shared" si="0"/>
        <v>0</v>
      </c>
    </row>
    <row r="34" spans="2:7" x14ac:dyDescent="0.25">
      <c r="B34" s="6">
        <v>28</v>
      </c>
      <c r="C34" s="7" t="s">
        <v>33</v>
      </c>
      <c r="D34" s="8" t="s">
        <v>32</v>
      </c>
      <c r="E34" s="8">
        <v>15</v>
      </c>
      <c r="F34" s="9"/>
      <c r="G34" s="10">
        <f t="shared" si="0"/>
        <v>0</v>
      </c>
    </row>
    <row r="35" spans="2:7" x14ac:dyDescent="0.25">
      <c r="B35" s="6">
        <v>29</v>
      </c>
      <c r="C35" s="7" t="s">
        <v>34</v>
      </c>
      <c r="D35" s="8" t="s">
        <v>16</v>
      </c>
      <c r="E35" s="8">
        <v>20</v>
      </c>
      <c r="F35" s="9"/>
      <c r="G35" s="10">
        <f t="shared" si="0"/>
        <v>0</v>
      </c>
    </row>
    <row r="36" spans="2:7" x14ac:dyDescent="0.25">
      <c r="B36" s="6">
        <v>30</v>
      </c>
      <c r="C36" s="7" t="s">
        <v>35</v>
      </c>
      <c r="D36" s="8" t="s">
        <v>16</v>
      </c>
      <c r="E36" s="8">
        <v>6</v>
      </c>
      <c r="F36" s="9"/>
      <c r="G36" s="10">
        <f t="shared" si="0"/>
        <v>0</v>
      </c>
    </row>
    <row r="37" spans="2:7" x14ac:dyDescent="0.25">
      <c r="B37" s="6">
        <v>31</v>
      </c>
      <c r="C37" s="7" t="s">
        <v>36</v>
      </c>
      <c r="D37" s="8" t="s">
        <v>32</v>
      </c>
      <c r="E37" s="8">
        <v>5</v>
      </c>
      <c r="F37" s="9"/>
      <c r="G37" s="10">
        <f t="shared" si="0"/>
        <v>0</v>
      </c>
    </row>
    <row r="38" spans="2:7" x14ac:dyDescent="0.25">
      <c r="B38" s="11">
        <v>32</v>
      </c>
      <c r="C38" s="7" t="s">
        <v>37</v>
      </c>
      <c r="D38" s="8" t="s">
        <v>32</v>
      </c>
      <c r="E38" s="8">
        <v>5</v>
      </c>
      <c r="F38" s="9"/>
      <c r="G38" s="10">
        <f t="shared" si="0"/>
        <v>0</v>
      </c>
    </row>
    <row r="39" spans="2:7" x14ac:dyDescent="0.25">
      <c r="B39" s="11">
        <v>33</v>
      </c>
      <c r="C39" s="7" t="s">
        <v>38</v>
      </c>
      <c r="D39" s="8" t="s">
        <v>32</v>
      </c>
      <c r="E39" s="8">
        <v>10</v>
      </c>
      <c r="F39" s="9"/>
      <c r="G39" s="10">
        <f t="shared" si="0"/>
        <v>0</v>
      </c>
    </row>
    <row r="40" spans="2:7" x14ac:dyDescent="0.25">
      <c r="B40" s="12"/>
      <c r="C40" s="12" t="s">
        <v>39</v>
      </c>
      <c r="D40" s="13"/>
      <c r="E40" s="13"/>
      <c r="F40" s="10"/>
      <c r="G40" s="14">
        <f>SUM(G7:G39)</f>
        <v>0</v>
      </c>
    </row>
    <row r="42" spans="2:7" ht="15.75" customHeight="1" x14ac:dyDescent="0.25">
      <c r="C42" s="15" t="s">
        <v>40</v>
      </c>
      <c r="E42" s="16"/>
      <c r="F42" s="16" t="s">
        <v>41</v>
      </c>
    </row>
    <row r="43" spans="2:7" x14ac:dyDescent="0.25">
      <c r="E43" s="17"/>
      <c r="F43" s="17"/>
    </row>
    <row r="44" spans="2:7" x14ac:dyDescent="0.25">
      <c r="C44" s="15" t="s">
        <v>42</v>
      </c>
      <c r="E44" s="17"/>
      <c r="F44" s="17"/>
    </row>
    <row r="45" spans="2:7" x14ac:dyDescent="0.25">
      <c r="C45" s="15" t="s">
        <v>43</v>
      </c>
      <c r="E45" s="18"/>
      <c r="F45" s="18" t="s">
        <v>44</v>
      </c>
    </row>
    <row r="46" spans="2:7" x14ac:dyDescent="0.25">
      <c r="E46" s="17"/>
      <c r="F46" s="17"/>
    </row>
    <row r="47" spans="2:7" ht="27.6" x14ac:dyDescent="0.25">
      <c r="C47" s="15" t="s">
        <v>45</v>
      </c>
      <c r="E47" s="18"/>
      <c r="F47" s="18" t="s">
        <v>46</v>
      </c>
    </row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0" orientation="landscape" verticalDpi="0" r:id="rId1"/>
  <rowBreaks count="1" manualBreakCount="1">
    <brk id="3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НМЦД ГСМ</vt:lpstr>
      <vt:lpstr>материалы БНГС</vt:lpstr>
      <vt:lpstr>материалы</vt:lpstr>
      <vt:lpstr>'НМЦД ГСМ'!_GoBack</vt:lpstr>
      <vt:lpstr>материалы!Область_печати</vt:lpstr>
      <vt:lpstr>'материалы БНГС'!Область_печати</vt:lpstr>
      <vt:lpstr>'НМЦД ГСМ'!Область_печати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Zver</cp:lastModifiedBy>
  <cp:lastPrinted>2024-11-07T08:57:40Z</cp:lastPrinted>
  <dcterms:created xsi:type="dcterms:W3CDTF">2021-02-02T12:27:30Z</dcterms:created>
  <dcterms:modified xsi:type="dcterms:W3CDTF">2025-04-17T04:20:52Z</dcterms:modified>
</cp:coreProperties>
</file>