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НМЦД ГСМ" sheetId="14" r:id="rId1"/>
    <sheet name="материалы БНГС" sheetId="6" state="hidden" r:id="rId2"/>
    <sheet name="материалы" sheetId="1" state="hidden" r:id="rId3"/>
  </sheets>
  <definedNames>
    <definedName name="_GoBack" localSheetId="0">'НМЦД ГСМ'!$B$48</definedName>
    <definedName name="_xlnm.Print_Area" localSheetId="2">материалы!$B$1:$E$58</definedName>
    <definedName name="_xlnm.Print_Area" localSheetId="1">'материалы БНГС'!$A$1:$G$32</definedName>
    <definedName name="_xlnm.Print_Area" localSheetId="0">'НМЦД ГСМ'!$A$1:$M$16</definedName>
  </definedNames>
  <calcPr calcId="144525"/>
</workbook>
</file>

<file path=xl/calcChain.xml><?xml version="1.0" encoding="utf-8"?>
<calcChain xmlns="http://schemas.openxmlformats.org/spreadsheetml/2006/main">
  <c r="I8" i="14" l="1"/>
  <c r="M8" i="14" s="1"/>
  <c r="G7" i="6" l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40" i="1" l="1"/>
</calcChain>
</file>

<file path=xl/sharedStrings.xml><?xml version="1.0" encoding="utf-8"?>
<sst xmlns="http://schemas.openxmlformats.org/spreadsheetml/2006/main" count="160" uniqueCount="91">
  <si>
    <t xml:space="preserve">        Необходимый материал для капитального ремонта обводной линии с приемной камеры на технологические блоки II очереди цеха очистки сточных вод</t>
  </si>
  <si>
    <t>№ п/п</t>
  </si>
  <si>
    <t>Наименование материала</t>
  </si>
  <si>
    <t>Ед. изм.</t>
  </si>
  <si>
    <t>Кол-во</t>
  </si>
  <si>
    <t>Цена без НДС , руб.</t>
  </si>
  <si>
    <t>Стоимость без НДС , руб.</t>
  </si>
  <si>
    <t>Лист S=8мм</t>
  </si>
  <si>
    <t>т</t>
  </si>
  <si>
    <t>Лист S=6мм</t>
  </si>
  <si>
    <t>Лист ПВЛ-5</t>
  </si>
  <si>
    <r>
      <t xml:space="preserve">Труба </t>
    </r>
    <r>
      <rPr>
        <sz val="11"/>
        <color indexed="8"/>
        <rFont val="Times New Roman"/>
        <family val="1"/>
        <charset val="204"/>
      </rPr>
      <t>Ø630х8мм</t>
    </r>
  </si>
  <si>
    <t>Труба Ø377х7мм</t>
  </si>
  <si>
    <r>
      <t>Труба</t>
    </r>
    <r>
      <rPr>
        <sz val="11"/>
        <color indexed="8"/>
        <rFont val="Times New Roman"/>
        <family val="1"/>
        <charset val="204"/>
      </rPr>
      <t>Ø219х6мм</t>
    </r>
  </si>
  <si>
    <r>
      <t xml:space="preserve">Труба </t>
    </r>
    <r>
      <rPr>
        <sz val="11"/>
        <color indexed="8"/>
        <rFont val="Times New Roman"/>
        <family val="1"/>
        <charset val="204"/>
      </rPr>
      <t>Ø159х6мм</t>
    </r>
  </si>
  <si>
    <t>Отвод Ду-250</t>
  </si>
  <si>
    <t>шт</t>
  </si>
  <si>
    <t xml:space="preserve">Отвод Ду-200 </t>
  </si>
  <si>
    <t>Отвод Ду-150</t>
  </si>
  <si>
    <t>Фланец Ду-200 Ру10</t>
  </si>
  <si>
    <t>Фланец Ду-150 Ру10</t>
  </si>
  <si>
    <t>Запорная арматура Ду-200 Ру10</t>
  </si>
  <si>
    <t>Запорная арматура Ду-150 Ру10</t>
  </si>
  <si>
    <r>
      <t xml:space="preserve">Арматура АIII </t>
    </r>
    <r>
      <rPr>
        <sz val="11"/>
        <color indexed="8"/>
        <rFont val="Times New Roman"/>
        <family val="1"/>
        <charset val="204"/>
      </rPr>
      <t>Ø12</t>
    </r>
  </si>
  <si>
    <t>Швеллер 14П</t>
  </si>
  <si>
    <t>Уголок 75х75х6мм</t>
  </si>
  <si>
    <t>Уголок 50х50х5мм</t>
  </si>
  <si>
    <t>Кислород</t>
  </si>
  <si>
    <t>м3</t>
  </si>
  <si>
    <t>Пропан (сжиженный газ)</t>
  </si>
  <si>
    <t>л</t>
  </si>
  <si>
    <r>
      <t xml:space="preserve">Электрод МР3 </t>
    </r>
    <r>
      <rPr>
        <sz val="11"/>
        <color indexed="8"/>
        <rFont val="Times New Roman"/>
        <family val="1"/>
        <charset val="204"/>
      </rPr>
      <t>Ø4мм</t>
    </r>
  </si>
  <si>
    <t>кг</t>
  </si>
  <si>
    <t>Электрод МР3 Ø3мм</t>
  </si>
  <si>
    <t>Круг отрезной 230х1,8х22,2</t>
  </si>
  <si>
    <t>Круг шлифовальный 230х6х22,2</t>
  </si>
  <si>
    <t>Паронит ПБ-3мм</t>
  </si>
  <si>
    <t>Резина ТМКЩ-4мм</t>
  </si>
  <si>
    <t>Болт с гайкой М20х90</t>
  </si>
  <si>
    <t>Итого:</t>
  </si>
  <si>
    <t>Начальник цеха ОСВ</t>
  </si>
  <si>
    <t>Ф.М. Болотников</t>
  </si>
  <si>
    <t>Согласовано:</t>
  </si>
  <si>
    <t>Главный инженер</t>
  </si>
  <si>
    <t>Е.И.Ракитин</t>
  </si>
  <si>
    <t>Инженер по комплектации оборудования</t>
  </si>
  <si>
    <t>С.Н. Ланюгова</t>
  </si>
  <si>
    <t xml:space="preserve">Труба Ø630х5 б/у </t>
  </si>
  <si>
    <t xml:space="preserve">ТрубаØ720х8 б/у </t>
  </si>
  <si>
    <t xml:space="preserve">ТрубаØ630х5 б/у </t>
  </si>
  <si>
    <t xml:space="preserve">ТрубаØ530х8 б/у </t>
  </si>
  <si>
    <t>ТрубаØ480х8 б/у</t>
  </si>
  <si>
    <t>ТрубаØ478х8 б/у</t>
  </si>
  <si>
    <t>Задвижка чугунная 10 серии Ду-150 Ру10</t>
  </si>
  <si>
    <t>Задвижка чугунная 10 серии Ду-200 Ру10</t>
  </si>
  <si>
    <t xml:space="preserve">Фланец Ду-150 Ру10 ГОСТ 12280-80 ст20 </t>
  </si>
  <si>
    <t>Фланец Ду-200 Ру10 ГОСТ 12280-80 ст.20</t>
  </si>
  <si>
    <t>Отвод Ду-150 ГОСТ 17375-01 ст.20</t>
  </si>
  <si>
    <t>Отвод Ду-200  ГОСТ 17375-01 ст.20</t>
  </si>
  <si>
    <t>Отвод Ду-250 ГОСТ 17375-01 ст.20</t>
  </si>
  <si>
    <t>ТрубаØ530х8 б/у</t>
  </si>
  <si>
    <t xml:space="preserve">ТрубаØ630х8 б/у </t>
  </si>
  <si>
    <t xml:space="preserve">Труба Ø630х8 б/у </t>
  </si>
  <si>
    <t>Наименование</t>
  </si>
  <si>
    <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информации.</t>
    </r>
  </si>
  <si>
    <r>
      <t>v</t>
    </r>
    <r>
      <rPr>
        <sz val="10"/>
        <color indexed="8"/>
        <rFont val="Times New Roman"/>
        <family val="1"/>
        <charset val="204"/>
      </rPr>
      <t xml:space="preserve"> - количество (объем) закупаемого товара (работы, услуги);</t>
    </r>
  </si>
  <si>
    <r>
      <t>НМЦК</t>
    </r>
    <r>
      <rPr>
        <i/>
        <vertAlign val="superscript"/>
        <sz val="10"/>
        <color indexed="8"/>
        <rFont val="Times New Roman"/>
        <family val="1"/>
        <charset val="204"/>
      </rPr>
      <t>рын</t>
    </r>
    <r>
      <rPr>
        <sz val="10"/>
        <color indexed="8"/>
        <rFont val="Times New Roman"/>
        <family val="1"/>
        <charset val="204"/>
      </rPr>
      <t xml:space="preserve">   -  НМЦК, определяемая методом сопоставимых рыночных цен (анализа рынка);</t>
    </r>
  </si>
  <si>
    <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</t>
    </r>
  </si>
  <si>
    <r>
      <t>&lt;ц&gt;</t>
    </r>
    <r>
      <rPr>
        <sz val="10"/>
        <color indexed="8"/>
        <rFont val="Times New Roman"/>
        <family val="1"/>
        <charset val="204"/>
      </rPr>
      <t xml:space="preserve"> - средняя арифметическая величина цены единицы товара, работы, услуги;</t>
    </r>
  </si>
  <si>
    <r>
      <t>ц</t>
    </r>
    <r>
      <rPr>
        <i/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цена единицы товара, работы, услуги, указанная в источнике с номером i ;</t>
    </r>
  </si>
  <si>
    <t xml:space="preserve">где: </t>
  </si>
  <si>
    <t>ИТОГО</t>
  </si>
  <si>
    <t>&lt;33</t>
  </si>
  <si>
    <t>Необходимое значение коэффициента вариации, %</t>
  </si>
  <si>
    <t>V - коэффициент вариации, %</t>
  </si>
  <si>
    <t xml:space="preserve"> Среднее квадратичное отклонение      </t>
  </si>
  <si>
    <t>Средняя цена, руб.</t>
  </si>
  <si>
    <t>Ед.Измерения</t>
  </si>
  <si>
    <t>п/п</t>
  </si>
  <si>
    <t>Метод сопоставимых рыночных цен (анализа рынка)</t>
  </si>
  <si>
    <t>Используемый метод определения НМЦД</t>
  </si>
  <si>
    <t>Основные характеристики объекта закупки</t>
  </si>
  <si>
    <t>Коммерческое предложение                           1</t>
  </si>
  <si>
    <t>Коммерческое предложение                                   2</t>
  </si>
  <si>
    <t>Коммерческое предложение                           3</t>
  </si>
  <si>
    <t>Количество в год</t>
  </si>
  <si>
    <t>Обоснование начальной (максимальной) цены договора, содержащее полученные заказчиком расчеты</t>
  </si>
  <si>
    <r>
      <t xml:space="preserve">   Приложение № 4 </t>
    </r>
    <r>
      <rPr>
        <sz val="11"/>
        <color rgb="FF000000"/>
        <rFont val="Times New Roman"/>
        <family val="1"/>
        <charset val="204"/>
      </rPr>
      <t xml:space="preserve">к документации 
     </t>
    </r>
  </si>
  <si>
    <t>Расчет начальной (максимальной) цены договора</t>
  </si>
  <si>
    <t>Оказание услуг по промывке канализационных сетей</t>
  </si>
  <si>
    <t>усл.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</si>
</sst>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vertAlign val="superscript"/>
      <sz val="10"/>
      <color indexed="8"/>
      <name val="Times New Roman"/>
      <family val="1"/>
      <charset val="204"/>
    </font>
    <font>
      <i/>
      <vertAlign val="subscript"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2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3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/>
    <xf numFmtId="0" fontId="5" fillId="0" borderId="3" xfId="0" applyFont="1" applyFill="1" applyBorder="1" applyAlignment="1"/>
    <xf numFmtId="4" fontId="5" fillId="0" borderId="3" xfId="0" applyNumberFormat="1" applyFont="1" applyFill="1" applyBorder="1" applyAlignment="1">
      <alignment wrapText="1"/>
    </xf>
    <xf numFmtId="4" fontId="3" fillId="0" borderId="0" xfId="0" applyNumberFormat="1" applyFont="1" applyFill="1" applyAlignment="1">
      <alignment vertical="center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Fill="1" applyAlignment="1">
      <alignment horizontal="left" vertical="center" wrapText="1"/>
    </xf>
    <xf numFmtId="4" fontId="3" fillId="0" borderId="0" xfId="0" applyNumberFormat="1" applyFont="1" applyAlignment="1">
      <alignment horizontal="left" wrapText="1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" fillId="0" borderId="0" xfId="3"/>
    <xf numFmtId="4" fontId="1" fillId="0" borderId="0" xfId="3" applyNumberFormat="1"/>
    <xf numFmtId="0" fontId="12" fillId="3" borderId="0" xfId="3" applyFont="1" applyFill="1" applyAlignment="1">
      <alignment horizontal="center" vertical="center"/>
    </xf>
    <xf numFmtId="0" fontId="15" fillId="0" borderId="0" xfId="3" applyFont="1" applyAlignment="1">
      <alignment horizontal="justify" wrapText="1"/>
    </xf>
    <xf numFmtId="0" fontId="16" fillId="0" borderId="0" xfId="3" applyFont="1" applyAlignment="1">
      <alignment horizontal="left"/>
    </xf>
    <xf numFmtId="4" fontId="16" fillId="0" borderId="0" xfId="3" applyNumberFormat="1" applyFont="1" applyAlignment="1">
      <alignment horizontal="left"/>
    </xf>
    <xf numFmtId="0" fontId="8" fillId="0" borderId="0" xfId="3" applyFont="1" applyAlignment="1">
      <alignment horizontal="left"/>
    </xf>
    <xf numFmtId="0" fontId="11" fillId="0" borderId="0" xfId="3" applyFont="1" applyBorder="1" applyAlignment="1">
      <alignment horizontal="left"/>
    </xf>
    <xf numFmtId="4" fontId="11" fillId="0" borderId="0" xfId="3" applyNumberFormat="1" applyFont="1" applyBorder="1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0" fontId="12" fillId="0" borderId="0" xfId="3" applyFont="1" applyBorder="1" applyAlignment="1">
      <alignment vertical="top" wrapText="1"/>
    </xf>
    <xf numFmtId="0" fontId="12" fillId="0" borderId="10" xfId="3" applyFont="1" applyBorder="1" applyAlignment="1">
      <alignment horizontal="center" vertical="top" wrapText="1"/>
    </xf>
    <xf numFmtId="0" fontId="12" fillId="0" borderId="0" xfId="3" applyFont="1" applyAlignment="1">
      <alignment vertical="top" wrapText="1"/>
    </xf>
    <xf numFmtId="0" fontId="22" fillId="0" borderId="3" xfId="3" applyFont="1" applyBorder="1" applyAlignment="1">
      <alignment horizontal="center" vertical="center" wrapText="1"/>
    </xf>
    <xf numFmtId="0" fontId="24" fillId="0" borderId="10" xfId="3" applyFont="1" applyFill="1" applyBorder="1" applyAlignment="1">
      <alignment horizontal="center" vertical="top" wrapText="1"/>
    </xf>
    <xf numFmtId="0" fontId="12" fillId="0" borderId="18" xfId="3" applyFont="1" applyBorder="1" applyAlignment="1">
      <alignment horizontal="center" vertical="top" wrapText="1"/>
    </xf>
    <xf numFmtId="0" fontId="12" fillId="0" borderId="19" xfId="3" applyFont="1" applyBorder="1" applyAlignment="1">
      <alignment vertical="top" wrapText="1"/>
    </xf>
    <xf numFmtId="4" fontId="10" fillId="0" borderId="3" xfId="3" applyNumberFormat="1" applyFont="1" applyFill="1" applyBorder="1" applyAlignment="1">
      <alignment horizontal="center" vertical="center" wrapText="1"/>
    </xf>
    <xf numFmtId="0" fontId="16" fillId="0" borderId="0" xfId="3" applyFont="1" applyAlignment="1">
      <alignment horizontal="left"/>
    </xf>
    <xf numFmtId="0" fontId="12" fillId="0" borderId="13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3" fontId="21" fillId="0" borderId="22" xfId="3" applyNumberFormat="1" applyFont="1" applyBorder="1" applyAlignment="1">
      <alignment horizontal="center" vertical="center" wrapText="1"/>
    </xf>
    <xf numFmtId="4" fontId="21" fillId="0" borderId="23" xfId="3" applyNumberFormat="1" applyFont="1" applyBorder="1" applyAlignment="1">
      <alignment horizontal="center" vertical="center" wrapText="1"/>
    </xf>
    <xf numFmtId="2" fontId="20" fillId="3" borderId="24" xfId="3" applyNumberFormat="1" applyFont="1" applyFill="1" applyBorder="1" applyAlignment="1">
      <alignment horizontal="center" vertical="center" wrapText="1"/>
    </xf>
    <xf numFmtId="0" fontId="1" fillId="0" borderId="3" xfId="3" applyBorder="1"/>
    <xf numFmtId="0" fontId="3" fillId="0" borderId="3" xfId="0" applyFont="1" applyBorder="1" applyAlignment="1">
      <alignment horizontal="center" vertical="center" wrapText="1"/>
    </xf>
    <xf numFmtId="4" fontId="1" fillId="0" borderId="0" xfId="3" applyNumberFormat="1" applyBorder="1"/>
    <xf numFmtId="0" fontId="1" fillId="0" borderId="0" xfId="3" applyBorder="1"/>
    <xf numFmtId="2" fontId="22" fillId="0" borderId="3" xfId="3" applyNumberFormat="1" applyFont="1" applyBorder="1" applyAlignment="1">
      <alignment horizontal="center" vertical="center" wrapText="1"/>
    </xf>
    <xf numFmtId="4" fontId="15" fillId="0" borderId="0" xfId="3" applyNumberFormat="1" applyFont="1" applyAlignment="1">
      <alignment horizontal="justify" wrapText="1"/>
    </xf>
    <xf numFmtId="0" fontId="16" fillId="0" borderId="0" xfId="3" applyFont="1" applyAlignment="1">
      <alignment horizontal="left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horizontal="right" vertical="center" wrapText="1"/>
    </xf>
    <xf numFmtId="0" fontId="14" fillId="0" borderId="0" xfId="4" applyAlignment="1" applyProtection="1">
      <alignment horizontal="left"/>
    </xf>
    <xf numFmtId="0" fontId="12" fillId="0" borderId="0" xfId="3" applyFont="1" applyAlignment="1">
      <alignment horizontal="center" vertical="center" wrapText="1"/>
    </xf>
    <xf numFmtId="0" fontId="12" fillId="0" borderId="0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15" xfId="3" applyFont="1" applyBorder="1" applyAlignment="1">
      <alignment horizontal="left" vertical="center" wrapText="1"/>
    </xf>
    <xf numFmtId="0" fontId="12" fillId="0" borderId="16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6" xfId="3" applyFont="1" applyBorder="1" applyAlignment="1">
      <alignment horizontal="left" vertical="center"/>
    </xf>
    <xf numFmtId="0" fontId="12" fillId="0" borderId="9" xfId="3" applyFont="1" applyBorder="1" applyAlignment="1">
      <alignment horizontal="left" vertical="center"/>
    </xf>
    <xf numFmtId="0" fontId="12" fillId="0" borderId="17" xfId="3" applyFont="1" applyBorder="1" applyAlignment="1">
      <alignment horizontal="left" vertical="center"/>
    </xf>
    <xf numFmtId="2" fontId="21" fillId="0" borderId="21" xfId="3" applyNumberFormat="1" applyFont="1" applyBorder="1" applyAlignment="1">
      <alignment horizontal="center" vertical="center" wrapText="1"/>
    </xf>
    <xf numFmtId="2" fontId="21" fillId="0" borderId="22" xfId="3" applyNumberFormat="1" applyFont="1" applyBorder="1" applyAlignment="1">
      <alignment horizontal="center" vertical="center" wrapText="1"/>
    </xf>
    <xf numFmtId="4" fontId="23" fillId="0" borderId="22" xfId="3" applyNumberFormat="1" applyFont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</cellXfs>
  <cellStyles count="5">
    <cellStyle name="Гиперссылка 2" xfId="4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mruColors>
      <color rgb="FFFFFFFF"/>
      <color rgb="FF00FF00"/>
      <color rgb="FF0000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6</xdr:row>
      <xdr:rowOff>352425</xdr:rowOff>
    </xdr:from>
    <xdr:to>
      <xdr:col>12</xdr:col>
      <xdr:colOff>1543050</xdr:colOff>
      <xdr:row>6</xdr:row>
      <xdr:rowOff>1123950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3335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352425</xdr:colOff>
      <xdr:row>6</xdr:row>
      <xdr:rowOff>914400</xdr:rowOff>
    </xdr:from>
    <xdr:to>
      <xdr:col>9</xdr:col>
      <xdr:colOff>1371600</xdr:colOff>
      <xdr:row>6</xdr:row>
      <xdr:rowOff>1362075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3228975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38100</xdr:colOff>
      <xdr:row>6</xdr:row>
      <xdr:rowOff>1057275</xdr:rowOff>
    </xdr:from>
    <xdr:to>
      <xdr:col>10</xdr:col>
      <xdr:colOff>733425</xdr:colOff>
      <xdr:row>6</xdr:row>
      <xdr:rowOff>1400175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333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9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9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9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9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AD20"/>
  <sheetViews>
    <sheetView tabSelected="1" zoomScaleNormal="100" zoomScaleSheetLayoutView="100" workbookViewId="0">
      <selection activeCell="M10" sqref="M10"/>
    </sheetView>
  </sheetViews>
  <sheetFormatPr defaultRowHeight="15" x14ac:dyDescent="0.25"/>
  <cols>
    <col min="1" max="1" width="3.42578125" style="21" customWidth="1"/>
    <col min="2" max="2" width="36.28515625" style="21" customWidth="1"/>
    <col min="3" max="3" width="12.7109375" style="21" customWidth="1"/>
    <col min="4" max="4" width="9.140625" style="21" hidden="1" customWidth="1"/>
    <col min="5" max="5" width="11.85546875" style="21" customWidth="1"/>
    <col min="6" max="6" width="14.5703125" style="21" customWidth="1"/>
    <col min="7" max="8" width="15.85546875" style="21" customWidth="1"/>
    <col min="9" max="9" width="26" style="21" customWidth="1"/>
    <col min="10" max="10" width="26.42578125" style="21" hidden="1" customWidth="1"/>
    <col min="11" max="11" width="0.28515625" style="21" hidden="1" customWidth="1"/>
    <col min="12" max="12" width="14.85546875" style="21" customWidth="1"/>
    <col min="13" max="13" width="32.5703125" style="21" customWidth="1"/>
    <col min="14" max="14" width="22.28515625" style="21" customWidth="1"/>
    <col min="15" max="16384" width="9.140625" style="21"/>
  </cols>
  <sheetData>
    <row r="1" spans="1:30" ht="42.75" customHeight="1" x14ac:dyDescent="0.25">
      <c r="A1" s="56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30" ht="15" customHeight="1" x14ac:dyDescent="0.25">
      <c r="A2" s="58" t="s">
        <v>86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33"/>
    </row>
    <row r="3" spans="1:30" ht="25.5" customHeight="1" thickBot="1" x14ac:dyDescent="0.3">
      <c r="A3" s="59" t="s">
        <v>88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31"/>
    </row>
    <row r="4" spans="1:30" ht="48" customHeight="1" x14ac:dyDescent="0.25">
      <c r="A4" s="60" t="s">
        <v>81</v>
      </c>
      <c r="B4" s="61"/>
      <c r="C4" s="61"/>
      <c r="D4" s="61"/>
      <c r="E4" s="40"/>
      <c r="F4" s="62" t="s">
        <v>89</v>
      </c>
      <c r="G4" s="63"/>
      <c r="H4" s="63"/>
      <c r="I4" s="63"/>
      <c r="J4" s="63"/>
      <c r="K4" s="63"/>
      <c r="L4" s="63"/>
      <c r="M4" s="64"/>
    </row>
    <row r="5" spans="1:30" ht="25.5" customHeight="1" x14ac:dyDescent="0.25">
      <c r="A5" s="65" t="s">
        <v>80</v>
      </c>
      <c r="B5" s="66"/>
      <c r="C5" s="66"/>
      <c r="D5" s="66"/>
      <c r="E5" s="41"/>
      <c r="F5" s="67" t="s">
        <v>79</v>
      </c>
      <c r="G5" s="68"/>
      <c r="H5" s="68"/>
      <c r="I5" s="68"/>
      <c r="J5" s="68"/>
      <c r="K5" s="68"/>
      <c r="L5" s="68"/>
      <c r="M5" s="69"/>
    </row>
    <row r="6" spans="1:30" ht="25.5" customHeight="1" x14ac:dyDescent="0.25">
      <c r="A6" s="36"/>
      <c r="B6" s="32"/>
      <c r="C6" s="32"/>
      <c r="D6" s="32"/>
      <c r="E6" s="32"/>
      <c r="F6" s="35"/>
      <c r="G6" s="35"/>
      <c r="H6" s="35"/>
      <c r="I6" s="32"/>
      <c r="J6" s="32"/>
      <c r="K6" s="32"/>
      <c r="L6" s="32"/>
      <c r="M6" s="37"/>
    </row>
    <row r="7" spans="1:30" ht="64.5" customHeight="1" x14ac:dyDescent="0.25">
      <c r="A7" s="42" t="s">
        <v>78</v>
      </c>
      <c r="B7" s="43" t="s">
        <v>63</v>
      </c>
      <c r="C7" s="43" t="s">
        <v>77</v>
      </c>
      <c r="D7" s="44" t="s">
        <v>85</v>
      </c>
      <c r="E7" s="44" t="s">
        <v>4</v>
      </c>
      <c r="F7" s="44" t="s">
        <v>82</v>
      </c>
      <c r="G7" s="44" t="s">
        <v>83</v>
      </c>
      <c r="H7" s="44" t="s">
        <v>84</v>
      </c>
      <c r="I7" s="44" t="s">
        <v>76</v>
      </c>
      <c r="J7" s="44" t="s">
        <v>75</v>
      </c>
      <c r="K7" s="44" t="s">
        <v>74</v>
      </c>
      <c r="L7" s="43" t="s">
        <v>73</v>
      </c>
      <c r="M7" s="30"/>
      <c r="N7" s="50"/>
      <c r="O7" s="50"/>
      <c r="P7" s="50"/>
      <c r="Q7" s="50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</row>
    <row r="8" spans="1:30" s="48" customFormat="1" ht="60.75" customHeight="1" x14ac:dyDescent="0.25">
      <c r="A8" s="30">
        <v>1</v>
      </c>
      <c r="B8" s="49" t="s">
        <v>89</v>
      </c>
      <c r="C8" s="30" t="s">
        <v>90</v>
      </c>
      <c r="D8" s="34"/>
      <c r="E8" s="34">
        <v>1</v>
      </c>
      <c r="F8" s="52">
        <v>1808800</v>
      </c>
      <c r="G8" s="52">
        <v>1518100</v>
      </c>
      <c r="H8" s="52">
        <v>1615000</v>
      </c>
      <c r="I8" s="34">
        <f>(F8+G8+H8)/3</f>
        <v>1647300</v>
      </c>
      <c r="J8" s="34"/>
      <c r="K8" s="34"/>
      <c r="L8" s="38" t="s">
        <v>72</v>
      </c>
      <c r="M8" s="38">
        <f>I8*E8</f>
        <v>1647300</v>
      </c>
      <c r="N8" s="50"/>
      <c r="O8" s="50"/>
      <c r="P8" s="50"/>
      <c r="Q8" s="50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ht="14.25" customHeight="1" thickBot="1" x14ac:dyDescent="0.3">
      <c r="A9" s="70" t="s">
        <v>71</v>
      </c>
      <c r="B9" s="71"/>
      <c r="C9" s="45"/>
      <c r="D9" s="72"/>
      <c r="E9" s="72"/>
      <c r="F9" s="72"/>
      <c r="G9" s="72"/>
      <c r="H9" s="72"/>
      <c r="I9" s="72"/>
      <c r="J9" s="72"/>
      <c r="K9" s="72"/>
      <c r="L9" s="46"/>
      <c r="M9" s="47">
        <v>1647300</v>
      </c>
      <c r="N9" s="22"/>
      <c r="O9" s="22"/>
      <c r="P9" s="22"/>
      <c r="Q9" s="22"/>
    </row>
    <row r="10" spans="1:30" ht="15.75" x14ac:dyDescent="0.25">
      <c r="B10" s="28" t="s">
        <v>70</v>
      </c>
      <c r="C10" s="28"/>
      <c r="D10" s="28"/>
      <c r="E10" s="28"/>
      <c r="F10" s="28"/>
      <c r="G10" s="28"/>
      <c r="H10" s="28"/>
      <c r="I10" s="28"/>
      <c r="J10" s="29"/>
      <c r="K10" s="28"/>
      <c r="L10" s="28"/>
      <c r="M10" s="53"/>
    </row>
    <row r="11" spans="1:30" ht="15.75" x14ac:dyDescent="0.25">
      <c r="A11" s="27"/>
      <c r="B11" s="54" t="s">
        <v>69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24"/>
    </row>
    <row r="12" spans="1:30" ht="15.75" x14ac:dyDescent="0.25">
      <c r="B12" s="54" t="s">
        <v>68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24"/>
    </row>
    <row r="13" spans="1:30" ht="15.75" x14ac:dyDescent="0.25">
      <c r="B13" s="54" t="s">
        <v>67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24"/>
    </row>
    <row r="14" spans="1:30" ht="15.75" x14ac:dyDescent="0.25">
      <c r="B14" s="54" t="s">
        <v>66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24"/>
    </row>
    <row r="15" spans="1:30" ht="15" customHeight="1" x14ac:dyDescent="0.25">
      <c r="B15" s="54" t="s">
        <v>65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4"/>
    </row>
    <row r="16" spans="1:30" ht="16.5" customHeight="1" x14ac:dyDescent="0.25">
      <c r="B16" s="54" t="s">
        <v>64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24"/>
    </row>
    <row r="17" spans="1:13" ht="15.75" x14ac:dyDescent="0.25">
      <c r="B17" s="25"/>
      <c r="C17" s="25"/>
      <c r="D17" s="25"/>
      <c r="E17" s="39"/>
      <c r="F17" s="25"/>
      <c r="G17" s="25"/>
      <c r="H17" s="25"/>
      <c r="I17" s="25"/>
      <c r="J17" s="26"/>
      <c r="K17" s="25"/>
      <c r="L17" s="25"/>
      <c r="M17" s="24"/>
    </row>
    <row r="18" spans="1:13" ht="13.5" customHeight="1" x14ac:dyDescent="0.25">
      <c r="A18" s="23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3" x14ac:dyDescent="0.25">
      <c r="J19" s="22"/>
    </row>
    <row r="20" spans="1:13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</sheetData>
  <mergeCells count="17">
    <mergeCell ref="B12:L12"/>
    <mergeCell ref="B13:L13"/>
    <mergeCell ref="A20:L20"/>
    <mergeCell ref="A1:M1"/>
    <mergeCell ref="B15:L15"/>
    <mergeCell ref="B16:L16"/>
    <mergeCell ref="B18:L18"/>
    <mergeCell ref="B14:L14"/>
    <mergeCell ref="A2:L2"/>
    <mergeCell ref="A3:L3"/>
    <mergeCell ref="A4:D4"/>
    <mergeCell ref="F4:M4"/>
    <mergeCell ref="A5:D5"/>
    <mergeCell ref="F5:M5"/>
    <mergeCell ref="A9:B9"/>
    <mergeCell ref="D9:K9"/>
    <mergeCell ref="B11:L11"/>
  </mergeCells>
  <pageMargins left="0.31496062992125984" right="0.31496062992125984" top="0.74803149606299213" bottom="0.74803149606299213" header="0.31496062992125984" footer="0.31496062992125984"/>
  <pageSetup paperSize="9" scale="6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9</xdr:col>
                <xdr:colOff>0</xdr:colOff>
                <xdr:row>9</xdr:row>
                <xdr:rowOff>0</xdr:rowOff>
              </from>
              <to>
                <xdr:col>9</xdr:col>
                <xdr:colOff>0</xdr:colOff>
                <xdr:row>9</xdr:row>
                <xdr:rowOff>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 sizeWithCells="1">
              <from>
                <xdr:col>8</xdr:col>
                <xdr:colOff>552450</xdr:colOff>
                <xdr:row>9</xdr:row>
                <xdr:rowOff>0</xdr:rowOff>
              </from>
              <to>
                <xdr:col>9</xdr:col>
                <xdr:colOff>0</xdr:colOff>
                <xdr:row>9</xdr:row>
                <xdr:rowOff>0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099" r:id="rId8">
          <objectPr defaultSize="0" autoPict="0" r:id="rId5">
            <anchor moveWithCells="1" sizeWithCells="1">
              <from>
                <xdr:col>9</xdr:col>
                <xdr:colOff>0</xdr:colOff>
                <xdr:row>9</xdr:row>
                <xdr:rowOff>0</xdr:rowOff>
              </from>
              <to>
                <xdr:col>9</xdr:col>
                <xdr:colOff>0</xdr:colOff>
                <xdr:row>9</xdr:row>
                <xdr:rowOff>0</xdr:rowOff>
              </to>
            </anchor>
          </objectPr>
        </oleObject>
      </mc:Choice>
      <mc:Fallback>
        <oleObject progId="Equation.3" shapeId="4099" r:id="rId8"/>
      </mc:Fallback>
    </mc:AlternateContent>
    <mc:AlternateContent xmlns:mc="http://schemas.openxmlformats.org/markup-compatibility/2006">
      <mc:Choice Requires="x14">
        <oleObject progId="Equation.3" shapeId="4100" r:id="rId9">
          <objectPr defaultSize="0" autoPict="0" r:id="rId7">
            <anchor moveWithCells="1" sizeWithCells="1">
              <from>
                <xdr:col>8</xdr:col>
                <xdr:colOff>552450</xdr:colOff>
                <xdr:row>9</xdr:row>
                <xdr:rowOff>0</xdr:rowOff>
              </from>
              <to>
                <xdr:col>9</xdr:col>
                <xdr:colOff>0</xdr:colOff>
                <xdr:row>9</xdr:row>
                <xdr:rowOff>0</xdr:rowOff>
              </to>
            </anchor>
          </objectPr>
        </oleObject>
      </mc:Choice>
      <mc:Fallback>
        <oleObject progId="Equation.3" shapeId="4100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2"/>
  <sheetViews>
    <sheetView zoomScale="85" zoomScaleNormal="85" zoomScaleSheetLayoutView="85" workbookViewId="0">
      <pane xSplit="3" ySplit="6" topLeftCell="D7" activePane="bottomRight" state="frozen"/>
      <selection pane="topRight" activeCell="C1" sqref="C1"/>
      <selection pane="bottomLeft" activeCell="A6" sqref="A6"/>
      <selection pane="bottomRight" activeCell="C15" sqref="C15"/>
    </sheetView>
  </sheetViews>
  <sheetFormatPr defaultRowHeight="15" x14ac:dyDescent="0.25"/>
  <cols>
    <col min="1" max="1" width="14.42578125" style="5" customWidth="1"/>
    <col min="2" max="2" width="7.140625" style="1" customWidth="1"/>
    <col min="3" max="3" width="37" style="15" customWidth="1"/>
    <col min="4" max="4" width="6.28515625" style="3" customWidth="1"/>
    <col min="5" max="5" width="8.5703125" style="3" customWidth="1"/>
    <col min="6" max="6" width="11.140625" style="4" customWidth="1"/>
    <col min="7" max="7" width="16.140625" style="4" customWidth="1"/>
    <col min="8" max="16384" width="9.140625" style="5"/>
  </cols>
  <sheetData>
    <row r="1" spans="2:7" x14ac:dyDescent="0.25">
      <c r="C1" s="2"/>
    </row>
    <row r="2" spans="2:7" ht="29.25" customHeight="1" x14ac:dyDescent="0.25">
      <c r="B2" s="73" t="s">
        <v>0</v>
      </c>
      <c r="C2" s="73"/>
      <c r="D2" s="73"/>
      <c r="E2" s="73"/>
      <c r="F2" s="73"/>
      <c r="G2" s="73"/>
    </row>
    <row r="3" spans="2:7" ht="29.25" customHeight="1" x14ac:dyDescent="0.25">
      <c r="B3" s="73"/>
      <c r="C3" s="73"/>
      <c r="D3" s="73"/>
      <c r="E3" s="73"/>
      <c r="F3" s="73"/>
      <c r="G3" s="73"/>
    </row>
    <row r="5" spans="2:7" ht="21" customHeight="1" x14ac:dyDescent="0.25">
      <c r="B5" s="74" t="s">
        <v>1</v>
      </c>
      <c r="C5" s="76" t="s">
        <v>2</v>
      </c>
      <c r="D5" s="76" t="s">
        <v>3</v>
      </c>
      <c r="E5" s="79" t="s">
        <v>4</v>
      </c>
      <c r="F5" s="79" t="s">
        <v>5</v>
      </c>
      <c r="G5" s="80" t="s">
        <v>6</v>
      </c>
    </row>
    <row r="6" spans="2:7" ht="41.25" customHeight="1" x14ac:dyDescent="0.25">
      <c r="B6" s="75"/>
      <c r="C6" s="77"/>
      <c r="D6" s="78"/>
      <c r="E6" s="78"/>
      <c r="F6" s="78"/>
      <c r="G6" s="80"/>
    </row>
    <row r="7" spans="2:7" x14ac:dyDescent="0.25">
      <c r="B7" s="6">
        <v>4</v>
      </c>
      <c r="C7" s="7" t="s">
        <v>11</v>
      </c>
      <c r="D7" s="8" t="s">
        <v>8</v>
      </c>
      <c r="E7" s="8">
        <v>1</v>
      </c>
      <c r="F7" s="9">
        <v>82000</v>
      </c>
      <c r="G7" s="10">
        <f t="shared" ref="G7:G23" si="0">F7*E7</f>
        <v>82000</v>
      </c>
    </row>
    <row r="8" spans="2:7" x14ac:dyDescent="0.25">
      <c r="B8" s="6">
        <v>5</v>
      </c>
      <c r="C8" s="7" t="s">
        <v>12</v>
      </c>
      <c r="D8" s="8" t="s">
        <v>8</v>
      </c>
      <c r="E8" s="8">
        <v>3.7</v>
      </c>
      <c r="F8" s="9">
        <v>84500</v>
      </c>
      <c r="G8" s="10">
        <f t="shared" si="0"/>
        <v>312650</v>
      </c>
    </row>
    <row r="9" spans="2:7" x14ac:dyDescent="0.25">
      <c r="B9" s="6">
        <v>6</v>
      </c>
      <c r="C9" s="10" t="s">
        <v>62</v>
      </c>
      <c r="D9" s="8" t="s">
        <v>8</v>
      </c>
      <c r="E9" s="8">
        <v>2</v>
      </c>
      <c r="F9" s="9">
        <v>54000</v>
      </c>
      <c r="G9" s="10">
        <f t="shared" si="0"/>
        <v>108000</v>
      </c>
    </row>
    <row r="10" spans="2:7" x14ac:dyDescent="0.25">
      <c r="B10" s="6">
        <v>7</v>
      </c>
      <c r="C10" s="10" t="s">
        <v>48</v>
      </c>
      <c r="D10" s="8" t="s">
        <v>8</v>
      </c>
      <c r="E10" s="8">
        <v>2</v>
      </c>
      <c r="F10" s="9">
        <v>54000</v>
      </c>
      <c r="G10" s="10">
        <f t="shared" si="0"/>
        <v>108000</v>
      </c>
    </row>
    <row r="11" spans="2:7" x14ac:dyDescent="0.25">
      <c r="B11" s="6">
        <v>8</v>
      </c>
      <c r="C11" s="10" t="s">
        <v>61</v>
      </c>
      <c r="D11" s="8" t="s">
        <v>8</v>
      </c>
      <c r="E11" s="8">
        <v>2</v>
      </c>
      <c r="F11" s="9">
        <v>54000</v>
      </c>
      <c r="G11" s="10">
        <f t="shared" si="0"/>
        <v>108000</v>
      </c>
    </row>
    <row r="12" spans="2:7" x14ac:dyDescent="0.25">
      <c r="B12" s="6">
        <v>9</v>
      </c>
      <c r="C12" s="10" t="s">
        <v>50</v>
      </c>
      <c r="D12" s="8" t="s">
        <v>8</v>
      </c>
      <c r="E12" s="8">
        <v>2</v>
      </c>
      <c r="F12" s="9">
        <v>54000</v>
      </c>
      <c r="G12" s="10">
        <f t="shared" si="0"/>
        <v>108000</v>
      </c>
    </row>
    <row r="13" spans="2:7" x14ac:dyDescent="0.25">
      <c r="B13" s="6">
        <v>10</v>
      </c>
      <c r="C13" s="10" t="s">
        <v>60</v>
      </c>
      <c r="D13" s="8" t="s">
        <v>8</v>
      </c>
      <c r="E13" s="8">
        <v>2</v>
      </c>
      <c r="F13" s="9">
        <v>54000</v>
      </c>
      <c r="G13" s="10">
        <f t="shared" si="0"/>
        <v>108000</v>
      </c>
    </row>
    <row r="14" spans="2:7" x14ac:dyDescent="0.25">
      <c r="B14" s="6">
        <v>11</v>
      </c>
      <c r="C14" s="10" t="s">
        <v>60</v>
      </c>
      <c r="D14" s="8" t="s">
        <v>8</v>
      </c>
      <c r="E14" s="8">
        <v>2</v>
      </c>
      <c r="F14" s="9">
        <v>54000</v>
      </c>
      <c r="G14" s="10">
        <f t="shared" si="0"/>
        <v>108000</v>
      </c>
    </row>
    <row r="15" spans="2:7" x14ac:dyDescent="0.25">
      <c r="B15" s="6">
        <v>12</v>
      </c>
      <c r="C15" s="7" t="s">
        <v>13</v>
      </c>
      <c r="D15" s="8" t="s">
        <v>8</v>
      </c>
      <c r="E15" s="8">
        <v>3.35</v>
      </c>
      <c r="F15" s="9">
        <v>84500</v>
      </c>
      <c r="G15" s="10">
        <f t="shared" si="0"/>
        <v>283075</v>
      </c>
    </row>
    <row r="16" spans="2:7" ht="15.75" thickBot="1" x14ac:dyDescent="0.3">
      <c r="B16" s="6">
        <v>13</v>
      </c>
      <c r="C16" s="7" t="s">
        <v>14</v>
      </c>
      <c r="D16" s="8" t="s">
        <v>8</v>
      </c>
      <c r="E16" s="8">
        <v>0.6</v>
      </c>
      <c r="F16" s="9">
        <v>71500</v>
      </c>
      <c r="G16" s="10">
        <f t="shared" si="0"/>
        <v>42900</v>
      </c>
    </row>
    <row r="17" spans="2:7" ht="15.75" thickBot="1" x14ac:dyDescent="0.3">
      <c r="B17" s="6">
        <v>14</v>
      </c>
      <c r="C17" s="7" t="s">
        <v>59</v>
      </c>
      <c r="D17" s="8" t="s">
        <v>16</v>
      </c>
      <c r="E17" s="8">
        <v>5</v>
      </c>
      <c r="F17" s="20">
        <v>5200</v>
      </c>
      <c r="G17" s="10">
        <f t="shared" si="0"/>
        <v>26000</v>
      </c>
    </row>
    <row r="18" spans="2:7" ht="15.75" thickBot="1" x14ac:dyDescent="0.3">
      <c r="B18" s="6">
        <v>15</v>
      </c>
      <c r="C18" s="7" t="s">
        <v>58</v>
      </c>
      <c r="D18" s="8" t="s">
        <v>16</v>
      </c>
      <c r="E18" s="8">
        <v>7</v>
      </c>
      <c r="F18" s="19">
        <v>2700</v>
      </c>
      <c r="G18" s="10">
        <f t="shared" si="0"/>
        <v>18900</v>
      </c>
    </row>
    <row r="19" spans="2:7" ht="15.75" thickBot="1" x14ac:dyDescent="0.3">
      <c r="B19" s="6">
        <v>16</v>
      </c>
      <c r="C19" s="7" t="s">
        <v>57</v>
      </c>
      <c r="D19" s="8" t="s">
        <v>16</v>
      </c>
      <c r="E19" s="8">
        <v>8</v>
      </c>
      <c r="F19" s="19">
        <v>1950</v>
      </c>
      <c r="G19" s="10">
        <f t="shared" si="0"/>
        <v>15600</v>
      </c>
    </row>
    <row r="20" spans="2:7" ht="30.75" thickBot="1" x14ac:dyDescent="0.3">
      <c r="B20" s="6">
        <v>17</v>
      </c>
      <c r="C20" s="7" t="s">
        <v>56</v>
      </c>
      <c r="D20" s="8" t="s">
        <v>16</v>
      </c>
      <c r="E20" s="8">
        <v>10</v>
      </c>
      <c r="F20" s="19">
        <v>1400</v>
      </c>
      <c r="G20" s="10">
        <f t="shared" si="0"/>
        <v>14000</v>
      </c>
    </row>
    <row r="21" spans="2:7" ht="30.75" thickBot="1" x14ac:dyDescent="0.3">
      <c r="B21" s="6">
        <v>18</v>
      </c>
      <c r="C21" s="7" t="s">
        <v>55</v>
      </c>
      <c r="D21" s="8" t="s">
        <v>16</v>
      </c>
      <c r="E21" s="8">
        <v>8</v>
      </c>
      <c r="F21" s="19">
        <v>1200</v>
      </c>
      <c r="G21" s="10">
        <f t="shared" si="0"/>
        <v>9600</v>
      </c>
    </row>
    <row r="22" spans="2:7" ht="30.75" thickBot="1" x14ac:dyDescent="0.3">
      <c r="B22" s="6">
        <v>19</v>
      </c>
      <c r="C22" s="7" t="s">
        <v>54</v>
      </c>
      <c r="D22" s="8" t="s">
        <v>16</v>
      </c>
      <c r="E22" s="8">
        <v>5</v>
      </c>
      <c r="F22" s="19">
        <v>19000</v>
      </c>
      <c r="G22" s="10">
        <f t="shared" si="0"/>
        <v>95000</v>
      </c>
    </row>
    <row r="23" spans="2:7" ht="30.75" thickBot="1" x14ac:dyDescent="0.3">
      <c r="B23" s="6">
        <v>20</v>
      </c>
      <c r="C23" s="7" t="s">
        <v>53</v>
      </c>
      <c r="D23" s="8" t="s">
        <v>16</v>
      </c>
      <c r="E23" s="8">
        <v>4</v>
      </c>
      <c r="F23" s="19">
        <v>12400</v>
      </c>
      <c r="G23" s="10">
        <f t="shared" si="0"/>
        <v>49600</v>
      </c>
    </row>
    <row r="24" spans="2:7" x14ac:dyDescent="0.25">
      <c r="B24" s="12"/>
      <c r="C24" s="12" t="s">
        <v>39</v>
      </c>
      <c r="D24" s="13"/>
      <c r="E24" s="13"/>
      <c r="F24" s="10"/>
      <c r="G24" s="14">
        <f>SUM(G7:G23)</f>
        <v>1597325</v>
      </c>
    </row>
    <row r="26" spans="2:7" ht="45" x14ac:dyDescent="0.25">
      <c r="C26" s="15" t="s">
        <v>40</v>
      </c>
      <c r="E26" s="16"/>
      <c r="F26" s="16" t="s">
        <v>41</v>
      </c>
    </row>
    <row r="27" spans="2:7" x14ac:dyDescent="0.25">
      <c r="E27" s="17"/>
      <c r="F27" s="17"/>
    </row>
    <row r="28" spans="2:7" x14ac:dyDescent="0.25">
      <c r="C28" s="15" t="s">
        <v>42</v>
      </c>
      <c r="E28" s="17"/>
      <c r="F28" s="17"/>
    </row>
    <row r="29" spans="2:7" ht="30" x14ac:dyDescent="0.25">
      <c r="C29" s="15" t="s">
        <v>43</v>
      </c>
      <c r="E29" s="18"/>
      <c r="F29" s="18" t="s">
        <v>44</v>
      </c>
    </row>
    <row r="30" spans="2:7" x14ac:dyDescent="0.25">
      <c r="E30" s="17"/>
      <c r="F30" s="17"/>
    </row>
    <row r="31" spans="2:7" ht="30" x14ac:dyDescent="0.25">
      <c r="C31" s="15" t="s">
        <v>45</v>
      </c>
      <c r="E31" s="18"/>
      <c r="F31" s="18" t="s">
        <v>46</v>
      </c>
    </row>
    <row r="42" ht="15.75" customHeight="1" x14ac:dyDescent="0.25"/>
  </sheetData>
  <mergeCells count="7">
    <mergeCell ref="B2:G3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zoomScale="70" zoomScaleNormal="70" workbookViewId="0">
      <pane xSplit="3" ySplit="6" topLeftCell="D7" activePane="bottomRight" state="frozen"/>
      <selection pane="topRight" activeCell="C1" sqref="C1"/>
      <selection pane="bottomLeft" activeCell="A6" sqref="A6"/>
      <selection pane="bottomRight" activeCell="C54" sqref="C54"/>
    </sheetView>
  </sheetViews>
  <sheetFormatPr defaultRowHeight="15" x14ac:dyDescent="0.25"/>
  <cols>
    <col min="1" max="1" width="14.42578125" style="5" customWidth="1"/>
    <col min="2" max="2" width="7.140625" style="1" customWidth="1"/>
    <col min="3" max="3" width="37" style="15" customWidth="1"/>
    <col min="4" max="4" width="8.85546875" style="3" customWidth="1"/>
    <col min="5" max="5" width="13.5703125" style="3" customWidth="1"/>
    <col min="6" max="6" width="17.7109375" style="4" customWidth="1"/>
    <col min="7" max="7" width="15.42578125" style="4" customWidth="1"/>
    <col min="8" max="16384" width="9.140625" style="5"/>
  </cols>
  <sheetData>
    <row r="1" spans="2:7" x14ac:dyDescent="0.25">
      <c r="C1" s="2"/>
    </row>
    <row r="2" spans="2:7" ht="29.25" customHeight="1" x14ac:dyDescent="0.25">
      <c r="B2" s="73" t="s">
        <v>0</v>
      </c>
      <c r="C2" s="73"/>
      <c r="D2" s="73"/>
      <c r="E2" s="73"/>
      <c r="F2" s="73"/>
      <c r="G2" s="73"/>
    </row>
    <row r="3" spans="2:7" ht="29.25" customHeight="1" x14ac:dyDescent="0.25">
      <c r="B3" s="73"/>
      <c r="C3" s="73"/>
      <c r="D3" s="73"/>
      <c r="E3" s="73"/>
      <c r="F3" s="73"/>
      <c r="G3" s="73"/>
    </row>
    <row r="5" spans="2:7" ht="21" customHeight="1" x14ac:dyDescent="0.25">
      <c r="B5" s="74" t="s">
        <v>1</v>
      </c>
      <c r="C5" s="76" t="s">
        <v>2</v>
      </c>
      <c r="D5" s="76" t="s">
        <v>3</v>
      </c>
      <c r="E5" s="79" t="s">
        <v>4</v>
      </c>
      <c r="F5" s="79" t="s">
        <v>5</v>
      </c>
      <c r="G5" s="80" t="s">
        <v>6</v>
      </c>
    </row>
    <row r="6" spans="2:7" ht="41.25" customHeight="1" x14ac:dyDescent="0.25">
      <c r="B6" s="75"/>
      <c r="C6" s="77"/>
      <c r="D6" s="78"/>
      <c r="E6" s="78"/>
      <c r="F6" s="78"/>
      <c r="G6" s="80"/>
    </row>
    <row r="7" spans="2:7" x14ac:dyDescent="0.25">
      <c r="B7" s="6">
        <v>1</v>
      </c>
      <c r="C7" s="7" t="s">
        <v>7</v>
      </c>
      <c r="D7" s="8" t="s">
        <v>8</v>
      </c>
      <c r="E7" s="8">
        <v>2.0099999999999998</v>
      </c>
      <c r="F7" s="9"/>
      <c r="G7" s="10">
        <f>F7*E7</f>
        <v>0</v>
      </c>
    </row>
    <row r="8" spans="2:7" x14ac:dyDescent="0.25">
      <c r="B8" s="6">
        <v>2</v>
      </c>
      <c r="C8" s="7" t="s">
        <v>9</v>
      </c>
      <c r="D8" s="8" t="s">
        <v>8</v>
      </c>
      <c r="E8" s="8">
        <v>0.52</v>
      </c>
      <c r="F8" s="9"/>
      <c r="G8" s="10">
        <f t="shared" ref="G8:G39" si="0">F8*E8</f>
        <v>0</v>
      </c>
    </row>
    <row r="9" spans="2:7" x14ac:dyDescent="0.25">
      <c r="B9" s="6">
        <v>3</v>
      </c>
      <c r="C9" s="7" t="s">
        <v>10</v>
      </c>
      <c r="D9" s="8" t="s">
        <v>8</v>
      </c>
      <c r="E9" s="8">
        <v>0.25</v>
      </c>
      <c r="F9" s="9"/>
      <c r="G9" s="10">
        <f t="shared" si="0"/>
        <v>0</v>
      </c>
    </row>
    <row r="10" spans="2:7" x14ac:dyDescent="0.25">
      <c r="B10" s="6">
        <v>4</v>
      </c>
      <c r="C10" s="7" t="s">
        <v>11</v>
      </c>
      <c r="D10" s="8" t="s">
        <v>8</v>
      </c>
      <c r="E10" s="8">
        <v>1</v>
      </c>
      <c r="F10" s="9"/>
      <c r="G10" s="10">
        <f t="shared" si="0"/>
        <v>0</v>
      </c>
    </row>
    <row r="11" spans="2:7" x14ac:dyDescent="0.25">
      <c r="B11" s="6">
        <v>5</v>
      </c>
      <c r="C11" s="7" t="s">
        <v>12</v>
      </c>
      <c r="D11" s="8" t="s">
        <v>8</v>
      </c>
      <c r="E11" s="8">
        <v>3.7</v>
      </c>
      <c r="F11" s="9"/>
      <c r="G11" s="10">
        <f t="shared" si="0"/>
        <v>0</v>
      </c>
    </row>
    <row r="12" spans="2:7" x14ac:dyDescent="0.25">
      <c r="B12" s="6">
        <v>6</v>
      </c>
      <c r="C12" s="10" t="s">
        <v>47</v>
      </c>
      <c r="D12" s="8" t="s">
        <v>8</v>
      </c>
      <c r="E12" s="8">
        <v>2</v>
      </c>
      <c r="F12" s="9"/>
      <c r="G12" s="10">
        <f t="shared" si="0"/>
        <v>0</v>
      </c>
    </row>
    <row r="13" spans="2:7" x14ac:dyDescent="0.25">
      <c r="B13" s="6">
        <v>7</v>
      </c>
      <c r="C13" s="10" t="s">
        <v>48</v>
      </c>
      <c r="D13" s="8" t="s">
        <v>8</v>
      </c>
      <c r="E13" s="8">
        <v>2</v>
      </c>
      <c r="F13" s="9"/>
      <c r="G13" s="10">
        <f t="shared" si="0"/>
        <v>0</v>
      </c>
    </row>
    <row r="14" spans="2:7" x14ac:dyDescent="0.25">
      <c r="B14" s="6">
        <v>8</v>
      </c>
      <c r="C14" s="10" t="s">
        <v>49</v>
      </c>
      <c r="D14" s="8" t="s">
        <v>8</v>
      </c>
      <c r="E14" s="8">
        <v>2</v>
      </c>
      <c r="F14" s="9"/>
      <c r="G14" s="10">
        <f t="shared" si="0"/>
        <v>0</v>
      </c>
    </row>
    <row r="15" spans="2:7" x14ac:dyDescent="0.25">
      <c r="B15" s="6">
        <v>9</v>
      </c>
      <c r="C15" s="10" t="s">
        <v>50</v>
      </c>
      <c r="D15" s="8" t="s">
        <v>8</v>
      </c>
      <c r="E15" s="8">
        <v>2</v>
      </c>
      <c r="F15" s="9"/>
      <c r="G15" s="10">
        <f t="shared" si="0"/>
        <v>0</v>
      </c>
    </row>
    <row r="16" spans="2:7" x14ac:dyDescent="0.25">
      <c r="B16" s="6">
        <v>10</v>
      </c>
      <c r="C16" s="10" t="s">
        <v>51</v>
      </c>
      <c r="D16" s="8" t="s">
        <v>8</v>
      </c>
      <c r="E16" s="8">
        <v>2</v>
      </c>
      <c r="F16" s="9"/>
      <c r="G16" s="10">
        <f t="shared" si="0"/>
        <v>0</v>
      </c>
    </row>
    <row r="17" spans="2:7" x14ac:dyDescent="0.25">
      <c r="B17" s="6">
        <v>11</v>
      </c>
      <c r="C17" s="10" t="s">
        <v>52</v>
      </c>
      <c r="D17" s="8" t="s">
        <v>8</v>
      </c>
      <c r="E17" s="8">
        <v>2</v>
      </c>
      <c r="F17" s="9"/>
      <c r="G17" s="10">
        <f t="shared" si="0"/>
        <v>0</v>
      </c>
    </row>
    <row r="18" spans="2:7" x14ac:dyDescent="0.25">
      <c r="B18" s="6">
        <v>12</v>
      </c>
      <c r="C18" s="7" t="s">
        <v>13</v>
      </c>
      <c r="D18" s="8" t="s">
        <v>8</v>
      </c>
      <c r="E18" s="8">
        <v>3.35</v>
      </c>
      <c r="F18" s="9"/>
      <c r="G18" s="10">
        <f t="shared" si="0"/>
        <v>0</v>
      </c>
    </row>
    <row r="19" spans="2:7" x14ac:dyDescent="0.25">
      <c r="B19" s="6">
        <v>13</v>
      </c>
      <c r="C19" s="7" t="s">
        <v>14</v>
      </c>
      <c r="D19" s="8" t="s">
        <v>8</v>
      </c>
      <c r="E19" s="8">
        <v>0.6</v>
      </c>
      <c r="F19" s="9"/>
      <c r="G19" s="10">
        <f t="shared" si="0"/>
        <v>0</v>
      </c>
    </row>
    <row r="20" spans="2:7" x14ac:dyDescent="0.25">
      <c r="B20" s="6">
        <v>14</v>
      </c>
      <c r="C20" s="7" t="s">
        <v>15</v>
      </c>
      <c r="D20" s="8" t="s">
        <v>16</v>
      </c>
      <c r="E20" s="8">
        <v>5</v>
      </c>
      <c r="F20" s="9"/>
      <c r="G20" s="10">
        <f t="shared" si="0"/>
        <v>0</v>
      </c>
    </row>
    <row r="21" spans="2:7" x14ac:dyDescent="0.25">
      <c r="B21" s="6">
        <v>15</v>
      </c>
      <c r="C21" s="7" t="s">
        <v>17</v>
      </c>
      <c r="D21" s="8" t="s">
        <v>16</v>
      </c>
      <c r="E21" s="8">
        <v>7</v>
      </c>
      <c r="F21" s="9"/>
      <c r="G21" s="10">
        <f t="shared" si="0"/>
        <v>0</v>
      </c>
    </row>
    <row r="22" spans="2:7" x14ac:dyDescent="0.25">
      <c r="B22" s="6">
        <v>16</v>
      </c>
      <c r="C22" s="7" t="s">
        <v>18</v>
      </c>
      <c r="D22" s="8" t="s">
        <v>16</v>
      </c>
      <c r="E22" s="8">
        <v>8</v>
      </c>
      <c r="F22" s="9"/>
      <c r="G22" s="10">
        <f t="shared" si="0"/>
        <v>0</v>
      </c>
    </row>
    <row r="23" spans="2:7" x14ac:dyDescent="0.25">
      <c r="B23" s="6">
        <v>17</v>
      </c>
      <c r="C23" s="7" t="s">
        <v>19</v>
      </c>
      <c r="D23" s="8" t="s">
        <v>16</v>
      </c>
      <c r="E23" s="8">
        <v>10</v>
      </c>
      <c r="F23" s="9"/>
      <c r="G23" s="10">
        <f t="shared" si="0"/>
        <v>0</v>
      </c>
    </row>
    <row r="24" spans="2:7" x14ac:dyDescent="0.25">
      <c r="B24" s="6">
        <v>18</v>
      </c>
      <c r="C24" s="7" t="s">
        <v>20</v>
      </c>
      <c r="D24" s="8" t="s">
        <v>16</v>
      </c>
      <c r="E24" s="8">
        <v>8</v>
      </c>
      <c r="F24" s="9"/>
      <c r="G24" s="10">
        <f t="shared" si="0"/>
        <v>0</v>
      </c>
    </row>
    <row r="25" spans="2:7" x14ac:dyDescent="0.25">
      <c r="B25" s="6">
        <v>19</v>
      </c>
      <c r="C25" s="7" t="s">
        <v>21</v>
      </c>
      <c r="D25" s="8" t="s">
        <v>16</v>
      </c>
      <c r="E25" s="8">
        <v>5</v>
      </c>
      <c r="F25" s="9"/>
      <c r="G25" s="10">
        <f t="shared" si="0"/>
        <v>0</v>
      </c>
    </row>
    <row r="26" spans="2:7" x14ac:dyDescent="0.25">
      <c r="B26" s="6">
        <v>20</v>
      </c>
      <c r="C26" s="7" t="s">
        <v>22</v>
      </c>
      <c r="D26" s="8" t="s">
        <v>16</v>
      </c>
      <c r="E26" s="8">
        <v>4</v>
      </c>
      <c r="F26" s="9"/>
      <c r="G26" s="10">
        <f t="shared" si="0"/>
        <v>0</v>
      </c>
    </row>
    <row r="27" spans="2:7" x14ac:dyDescent="0.25">
      <c r="B27" s="6">
        <v>21</v>
      </c>
      <c r="C27" s="7" t="s">
        <v>23</v>
      </c>
      <c r="D27" s="8" t="s">
        <v>8</v>
      </c>
      <c r="E27" s="8">
        <v>0.02</v>
      </c>
      <c r="F27" s="9"/>
      <c r="G27" s="10">
        <f t="shared" si="0"/>
        <v>0</v>
      </c>
    </row>
    <row r="28" spans="2:7" x14ac:dyDescent="0.25">
      <c r="B28" s="6">
        <v>22</v>
      </c>
      <c r="C28" s="7" t="s">
        <v>24</v>
      </c>
      <c r="D28" s="8" t="s">
        <v>8</v>
      </c>
      <c r="E28" s="8">
        <v>1.9</v>
      </c>
      <c r="F28" s="9"/>
      <c r="G28" s="10">
        <f t="shared" si="0"/>
        <v>0</v>
      </c>
    </row>
    <row r="29" spans="2:7" x14ac:dyDescent="0.25">
      <c r="B29" s="6">
        <v>23</v>
      </c>
      <c r="C29" s="7" t="s">
        <v>25</v>
      </c>
      <c r="D29" s="8" t="s">
        <v>8</v>
      </c>
      <c r="E29" s="8">
        <v>0.25</v>
      </c>
      <c r="F29" s="9"/>
      <c r="G29" s="10">
        <f t="shared" si="0"/>
        <v>0</v>
      </c>
    </row>
    <row r="30" spans="2:7" x14ac:dyDescent="0.25">
      <c r="B30" s="6">
        <v>24</v>
      </c>
      <c r="C30" s="7" t="s">
        <v>26</v>
      </c>
      <c r="D30" s="8" t="s">
        <v>8</v>
      </c>
      <c r="E30" s="8">
        <v>0.69</v>
      </c>
      <c r="F30" s="9"/>
      <c r="G30" s="10">
        <f t="shared" si="0"/>
        <v>0</v>
      </c>
    </row>
    <row r="31" spans="2:7" x14ac:dyDescent="0.25">
      <c r="B31" s="6">
        <v>25</v>
      </c>
      <c r="C31" s="7" t="s">
        <v>27</v>
      </c>
      <c r="D31" s="8" t="s">
        <v>28</v>
      </c>
      <c r="E31" s="8">
        <v>200</v>
      </c>
      <c r="F31" s="9"/>
      <c r="G31" s="10">
        <f t="shared" si="0"/>
        <v>0</v>
      </c>
    </row>
    <row r="32" spans="2:7" x14ac:dyDescent="0.25">
      <c r="B32" s="6">
        <v>26</v>
      </c>
      <c r="C32" s="7" t="s">
        <v>29</v>
      </c>
      <c r="D32" s="8" t="s">
        <v>30</v>
      </c>
      <c r="E32" s="8">
        <v>280</v>
      </c>
      <c r="F32" s="9"/>
      <c r="G32" s="10">
        <f t="shared" si="0"/>
        <v>0</v>
      </c>
    </row>
    <row r="33" spans="2:7" x14ac:dyDescent="0.25">
      <c r="B33" s="6">
        <v>27</v>
      </c>
      <c r="C33" s="7" t="s">
        <v>31</v>
      </c>
      <c r="D33" s="8" t="s">
        <v>32</v>
      </c>
      <c r="E33" s="8">
        <v>225</v>
      </c>
      <c r="F33" s="9"/>
      <c r="G33" s="10">
        <f t="shared" si="0"/>
        <v>0</v>
      </c>
    </row>
    <row r="34" spans="2:7" x14ac:dyDescent="0.25">
      <c r="B34" s="6">
        <v>28</v>
      </c>
      <c r="C34" s="7" t="s">
        <v>33</v>
      </c>
      <c r="D34" s="8" t="s">
        <v>32</v>
      </c>
      <c r="E34" s="8">
        <v>15</v>
      </c>
      <c r="F34" s="9"/>
      <c r="G34" s="10">
        <f t="shared" si="0"/>
        <v>0</v>
      </c>
    </row>
    <row r="35" spans="2:7" x14ac:dyDescent="0.25">
      <c r="B35" s="6">
        <v>29</v>
      </c>
      <c r="C35" s="7" t="s">
        <v>34</v>
      </c>
      <c r="D35" s="8" t="s">
        <v>16</v>
      </c>
      <c r="E35" s="8">
        <v>20</v>
      </c>
      <c r="F35" s="9"/>
      <c r="G35" s="10">
        <f t="shared" si="0"/>
        <v>0</v>
      </c>
    </row>
    <row r="36" spans="2:7" x14ac:dyDescent="0.25">
      <c r="B36" s="6">
        <v>30</v>
      </c>
      <c r="C36" s="7" t="s">
        <v>35</v>
      </c>
      <c r="D36" s="8" t="s">
        <v>16</v>
      </c>
      <c r="E36" s="8">
        <v>6</v>
      </c>
      <c r="F36" s="9"/>
      <c r="G36" s="10">
        <f t="shared" si="0"/>
        <v>0</v>
      </c>
    </row>
    <row r="37" spans="2:7" x14ac:dyDescent="0.25">
      <c r="B37" s="6">
        <v>31</v>
      </c>
      <c r="C37" s="7" t="s">
        <v>36</v>
      </c>
      <c r="D37" s="8" t="s">
        <v>32</v>
      </c>
      <c r="E37" s="8">
        <v>5</v>
      </c>
      <c r="F37" s="9"/>
      <c r="G37" s="10">
        <f t="shared" si="0"/>
        <v>0</v>
      </c>
    </row>
    <row r="38" spans="2:7" x14ac:dyDescent="0.25">
      <c r="B38" s="11">
        <v>32</v>
      </c>
      <c r="C38" s="7" t="s">
        <v>37</v>
      </c>
      <c r="D38" s="8" t="s">
        <v>32</v>
      </c>
      <c r="E38" s="8">
        <v>5</v>
      </c>
      <c r="F38" s="9"/>
      <c r="G38" s="10">
        <f t="shared" si="0"/>
        <v>0</v>
      </c>
    </row>
    <row r="39" spans="2:7" x14ac:dyDescent="0.25">
      <c r="B39" s="11">
        <v>33</v>
      </c>
      <c r="C39" s="7" t="s">
        <v>38</v>
      </c>
      <c r="D39" s="8" t="s">
        <v>32</v>
      </c>
      <c r="E39" s="8">
        <v>10</v>
      </c>
      <c r="F39" s="9"/>
      <c r="G39" s="10">
        <f t="shared" si="0"/>
        <v>0</v>
      </c>
    </row>
    <row r="40" spans="2:7" x14ac:dyDescent="0.25">
      <c r="B40" s="12"/>
      <c r="C40" s="12" t="s">
        <v>39</v>
      </c>
      <c r="D40" s="13"/>
      <c r="E40" s="13"/>
      <c r="F40" s="10"/>
      <c r="G40" s="14">
        <f>SUM(G7:G39)</f>
        <v>0</v>
      </c>
    </row>
    <row r="42" spans="2:7" ht="15.75" customHeight="1" x14ac:dyDescent="0.25">
      <c r="C42" s="15" t="s">
        <v>40</v>
      </c>
      <c r="E42" s="16"/>
      <c r="F42" s="16" t="s">
        <v>41</v>
      </c>
    </row>
    <row r="43" spans="2:7" x14ac:dyDescent="0.25">
      <c r="E43" s="17"/>
      <c r="F43" s="17"/>
    </row>
    <row r="44" spans="2:7" x14ac:dyDescent="0.25">
      <c r="C44" s="15" t="s">
        <v>42</v>
      </c>
      <c r="E44" s="17"/>
      <c r="F44" s="17"/>
    </row>
    <row r="45" spans="2:7" x14ac:dyDescent="0.25">
      <c r="C45" s="15" t="s">
        <v>43</v>
      </c>
      <c r="E45" s="18"/>
      <c r="F45" s="18" t="s">
        <v>44</v>
      </c>
    </row>
    <row r="46" spans="2:7" x14ac:dyDescent="0.25">
      <c r="E46" s="17"/>
      <c r="F46" s="17"/>
    </row>
    <row r="47" spans="2:7" ht="30" x14ac:dyDescent="0.25">
      <c r="C47" s="15" t="s">
        <v>45</v>
      </c>
      <c r="E47" s="18"/>
      <c r="F47" s="18" t="s">
        <v>46</v>
      </c>
    </row>
  </sheetData>
  <mergeCells count="7">
    <mergeCell ref="B2:G3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0" orientation="landscape" verticalDpi="0" r:id="rId1"/>
  <rowBreaks count="1" manualBreakCount="1">
    <brk id="30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НМЦД ГСМ</vt:lpstr>
      <vt:lpstr>материалы БНГС</vt:lpstr>
      <vt:lpstr>материалы</vt:lpstr>
      <vt:lpstr>'НМЦД ГСМ'!_GoBack</vt:lpstr>
      <vt:lpstr>материалы!Область_печати</vt:lpstr>
      <vt:lpstr>'материалы БНГС'!Область_печати</vt:lpstr>
      <vt:lpstr>'НМЦД ГСМ'!Область_печати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PEB</cp:lastModifiedBy>
  <cp:lastPrinted>2024-11-07T08:57:40Z</cp:lastPrinted>
  <dcterms:created xsi:type="dcterms:W3CDTF">2021-02-02T12:27:30Z</dcterms:created>
  <dcterms:modified xsi:type="dcterms:W3CDTF">2025-06-26T04:57:03Z</dcterms:modified>
</cp:coreProperties>
</file>