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ЗАКУПКИ 2026\ком на  2026 год техника\7. Транспортный гусеничный  вездеход (вездеход МТЛБ)\Проект документации\"/>
    </mc:Choice>
  </mc:AlternateContent>
  <bookViews>
    <workbookView xWindow="0" yWindow="0" windowWidth="24000" windowHeight="9630"/>
  </bookViews>
  <sheets>
    <sheet name="Расчет НМЦК" sheetId="1" r:id="rId1"/>
    <sheet name="Инструкция" sheetId="2" r:id="rId2"/>
  </sheets>
  <definedNames>
    <definedName name="_GoBack" localSheetId="0">'Расчет НМЦК'!#REF!</definedName>
    <definedName name="_xlnm.Print_Area" localSheetId="0">'Расчет НМЦК'!$A$1:$L$19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K6" i="1" s="1"/>
  <c r="I6" i="1"/>
  <c r="L6" i="1" s="1"/>
  <c r="L7" i="1" s="1"/>
</calcChain>
</file>

<file path=xl/sharedStrings.xml><?xml version="1.0" encoding="utf-8"?>
<sst xmlns="http://schemas.openxmlformats.org/spreadsheetml/2006/main" count="28" uniqueCount="28">
  <si>
    <t>Расчет начальной (максимальной) цены договора на поставку транспортно-гусеничного вездехода</t>
  </si>
  <si>
    <t>№ п/п</t>
  </si>
  <si>
    <t>Наименование товара</t>
  </si>
  <si>
    <t>Единица измерения</t>
  </si>
  <si>
    <t>Количество</t>
  </si>
  <si>
    <t>Источники информации о ценах</t>
  </si>
  <si>
    <t>Средняя цена, в рублях</t>
  </si>
  <si>
    <t>Среднее квадратичное отклонение</t>
  </si>
  <si>
    <t>Коэффициент вариации, %</t>
  </si>
  <si>
    <t>Сумма</t>
  </si>
  <si>
    <t>КП 1 от 23.12.2025</t>
  </si>
  <si>
    <t>КП 2 от 23.12.2025</t>
  </si>
  <si>
    <t>КП 3 от 24.12.2025</t>
  </si>
  <si>
    <t>КП 4 ООО "ПИК"</t>
  </si>
  <si>
    <t>Транспортно-гусеничный вездеход</t>
  </si>
  <si>
    <t>шт.</t>
  </si>
  <si>
    <t>Итого:</t>
  </si>
  <si>
    <t>Расчет выполнен на основании методических рекомендаций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</si>
  <si>
    <t>Начальная (максимальная) цена договора определена методом сопоставимых рыночных цен (анализа рынка).</t>
  </si>
  <si>
    <t xml:space="preserve"> </t>
  </si>
  <si>
    <t xml:space="preserve">Экономист: </t>
  </si>
  <si>
    <r>
      <rPr>
        <sz val="12"/>
        <rFont val="Times New Roman"/>
        <charset val="204"/>
      </rPr>
      <t>________</t>
    </r>
    <r>
      <rPr>
        <u/>
        <sz val="12"/>
        <rFont val="Times New Roman"/>
        <charset val="204"/>
      </rPr>
      <t>Королев В.Г.</t>
    </r>
    <r>
      <rPr>
        <sz val="12"/>
        <rFont val="Times New Roman"/>
        <charset val="204"/>
      </rPr>
      <t>______</t>
    </r>
  </si>
  <si>
    <t xml:space="preserve">Ф.И.О. исполнителя, подпись </t>
  </si>
  <si>
    <t>Инструкция по использованию формы расчета (начальной)  максимальной цены контракта.</t>
  </si>
  <si>
    <t>1. В таблице следует заполнить столбцы №№1-9 (минимум 3 цены предложений).</t>
  </si>
  <si>
    <t>2. С помощью копирования можно увеличить количество строк в таблице.</t>
  </si>
  <si>
    <t>3. Графы 10-11-12-13 не заполнять в них формулы!!!!</t>
  </si>
  <si>
    <t>___.01.2026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</si>
</sst>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13" x14ac:knownFonts="1">
    <font>
      <sz val="11"/>
      <color theme="1"/>
      <name val="Calibri"/>
      <charset val="204"/>
      <scheme val="minor"/>
    </font>
    <font>
      <sz val="12"/>
      <name val="Times New Roman"/>
      <charset val="204"/>
    </font>
    <font>
      <sz val="8"/>
      <color theme="1"/>
      <name val="Calibri"/>
      <charset val="204"/>
      <scheme val="minor"/>
    </font>
    <font>
      <i/>
      <sz val="10"/>
      <color theme="1"/>
      <name val="Times New Roman"/>
      <charset val="204"/>
    </font>
    <font>
      <sz val="10"/>
      <color theme="1"/>
      <name val="Times New Roman"/>
      <charset val="204"/>
    </font>
    <font>
      <b/>
      <i/>
      <sz val="10"/>
      <color theme="1"/>
      <name val="Times New Roman"/>
      <charset val="204"/>
    </font>
    <font>
      <b/>
      <i/>
      <sz val="11"/>
      <color theme="1"/>
      <name val="Times New Roman"/>
      <charset val="204"/>
    </font>
    <font>
      <sz val="10"/>
      <name val="Times New Roman"/>
      <charset val="204"/>
    </font>
    <font>
      <b/>
      <sz val="10"/>
      <color theme="1"/>
      <name val="Times New Roman"/>
      <charset val="204"/>
    </font>
    <font>
      <sz val="9"/>
      <color theme="1"/>
      <name val="Times New Roman"/>
      <charset val="204"/>
    </font>
    <font>
      <u/>
      <sz val="10"/>
      <name val="Times New Roman"/>
      <charset val="204"/>
    </font>
    <font>
      <sz val="11"/>
      <color theme="1"/>
      <name val="Times New Roman"/>
      <charset val="204"/>
    </font>
    <font>
      <u/>
      <sz val="12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68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top"/>
    </xf>
    <xf numFmtId="2" fontId="7" fillId="0" borderId="6" xfId="0" applyNumberFormat="1" applyFont="1" applyBorder="1" applyAlignment="1">
      <alignment horizontal="center" vertical="center"/>
    </xf>
    <xf numFmtId="168" fontId="4" fillId="0" borderId="7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68" fontId="4" fillId="0" borderId="2" xfId="0" applyNumberFormat="1" applyFont="1" applyBorder="1" applyAlignment="1">
      <alignment horizontal="center" vertical="center" wrapText="1"/>
    </xf>
    <xf numFmtId="168" fontId="4" fillId="0" borderId="2" xfId="0" applyNumberFormat="1" applyFont="1" applyFill="1" applyBorder="1" applyAlignment="1">
      <alignment horizontal="center" vertical="center" wrapText="1"/>
    </xf>
    <xf numFmtId="168" fontId="4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8" fontId="8" fillId="0" borderId="4" xfId="0" applyNumberFormat="1" applyFont="1" applyFill="1" applyBorder="1" applyAlignment="1">
      <alignment horizontal="center" vertical="center" wrapText="1"/>
    </xf>
    <xf numFmtId="168" fontId="4" fillId="0" borderId="0" xfId="0" applyNumberFormat="1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/>
    <xf numFmtId="0" fontId="4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BreakPreview" zoomScaleNormal="100" zoomScaleSheetLayoutView="100" workbookViewId="0">
      <selection activeCell="J18" sqref="J18"/>
    </sheetView>
  </sheetViews>
  <sheetFormatPr defaultColWidth="9" defaultRowHeight="15" x14ac:dyDescent="0.25"/>
  <cols>
    <col min="1" max="1" width="5" customWidth="1"/>
    <col min="2" max="2" width="66.7109375" style="2" customWidth="1"/>
    <col min="3" max="3" width="10" style="3" customWidth="1"/>
    <col min="4" max="4" width="11.42578125" customWidth="1"/>
    <col min="5" max="5" width="14.42578125" customWidth="1"/>
    <col min="6" max="6" width="16.28515625" customWidth="1"/>
    <col min="7" max="7" width="13.5703125" customWidth="1"/>
    <col min="8" max="8" width="12.5703125" hidden="1" customWidth="1"/>
    <col min="9" max="9" width="11.42578125" style="4" customWidth="1"/>
    <col min="10" max="10" width="12.5703125" customWidth="1"/>
    <col min="11" max="11" width="13.140625" style="5" customWidth="1"/>
    <col min="12" max="12" width="17.7109375" style="6" customWidth="1"/>
    <col min="14" max="14" width="10.42578125" customWidth="1"/>
  </cols>
  <sheetData>
    <row r="1" spans="1:12" ht="1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7"/>
      <c r="K1" s="23"/>
      <c r="L1" s="24"/>
    </row>
    <row r="2" spans="1:12" x14ac:dyDescent="0.25">
      <c r="A2" s="48"/>
      <c r="B2" s="48"/>
      <c r="C2" s="48"/>
      <c r="D2" s="48"/>
      <c r="E2" s="48"/>
      <c r="F2" s="48"/>
      <c r="G2" s="48"/>
      <c r="H2" s="48"/>
      <c r="I2" s="48"/>
      <c r="J2" s="7"/>
      <c r="K2" s="23"/>
      <c r="L2" s="24"/>
    </row>
    <row r="3" spans="1:12" ht="9" customHeight="1" x14ac:dyDescent="0.25">
      <c r="A3" s="7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49.5" customHeight="1" x14ac:dyDescent="0.25">
      <c r="A4" s="33" t="s">
        <v>1</v>
      </c>
      <c r="B4" s="33" t="s">
        <v>2</v>
      </c>
      <c r="C4" s="33" t="s">
        <v>3</v>
      </c>
      <c r="D4" s="33" t="s">
        <v>4</v>
      </c>
      <c r="E4" s="33" t="s">
        <v>5</v>
      </c>
      <c r="F4" s="33"/>
      <c r="G4" s="33"/>
      <c r="H4" s="33"/>
      <c r="I4" s="43" t="s">
        <v>6</v>
      </c>
      <c r="J4" s="43" t="s">
        <v>7</v>
      </c>
      <c r="K4" s="43" t="s">
        <v>8</v>
      </c>
      <c r="L4" s="45" t="s">
        <v>9</v>
      </c>
    </row>
    <row r="5" spans="1:12" ht="75.75" customHeight="1" x14ac:dyDescent="0.25">
      <c r="A5" s="43"/>
      <c r="B5" s="43"/>
      <c r="C5" s="43"/>
      <c r="D5" s="43"/>
      <c r="E5" s="8" t="s">
        <v>10</v>
      </c>
      <c r="F5" s="8" t="s">
        <v>11</v>
      </c>
      <c r="G5" s="8" t="s">
        <v>12</v>
      </c>
      <c r="H5" s="8" t="s">
        <v>13</v>
      </c>
      <c r="I5" s="44"/>
      <c r="J5" s="44"/>
      <c r="K5" s="44"/>
      <c r="L5" s="46"/>
    </row>
    <row r="6" spans="1:12" x14ac:dyDescent="0.25">
      <c r="A6" s="9">
        <v>1</v>
      </c>
      <c r="B6" s="10" t="s">
        <v>14</v>
      </c>
      <c r="C6" s="11" t="s">
        <v>15</v>
      </c>
      <c r="D6" s="12">
        <v>1</v>
      </c>
      <c r="E6" s="13">
        <v>15100000</v>
      </c>
      <c r="F6" s="14">
        <v>14970000</v>
      </c>
      <c r="G6" s="15">
        <v>14672000</v>
      </c>
      <c r="H6" s="16">
        <v>0</v>
      </c>
      <c r="I6" s="25">
        <f>AVERAGE(E6:G6)</f>
        <v>14914000</v>
      </c>
      <c r="J6" s="26">
        <f>STDEVA(E6:G6)</f>
        <v>219426.52528807905</v>
      </c>
      <c r="K6" s="25">
        <f>J6/I6*100</f>
        <v>1.4712788339015626</v>
      </c>
      <c r="L6" s="27">
        <f>I6*D6</f>
        <v>14914000</v>
      </c>
    </row>
    <row r="7" spans="1:12" ht="15" customHeight="1" x14ac:dyDescent="0.25">
      <c r="A7" s="34" t="s">
        <v>16</v>
      </c>
      <c r="B7" s="34"/>
      <c r="C7" s="17"/>
      <c r="D7" s="17"/>
      <c r="E7" s="17"/>
      <c r="F7" s="17"/>
      <c r="G7" s="17"/>
      <c r="H7" s="18"/>
      <c r="I7" s="18"/>
      <c r="J7" s="28"/>
      <c r="K7" s="18"/>
      <c r="L7" s="29">
        <f>SUM(L6:L6)</f>
        <v>14914000</v>
      </c>
    </row>
    <row r="8" spans="1:12" ht="8.25" customHeight="1" x14ac:dyDescent="0.25">
      <c r="A8" s="7"/>
      <c r="B8" s="7"/>
      <c r="C8" s="7"/>
      <c r="D8" s="7"/>
      <c r="E8" s="7"/>
      <c r="F8" s="7"/>
      <c r="G8" s="7"/>
      <c r="H8" s="7"/>
      <c r="I8" s="30"/>
      <c r="J8" s="7"/>
      <c r="K8" s="23"/>
      <c r="L8" s="24"/>
    </row>
    <row r="9" spans="1:12" ht="0.75" hidden="1" customHeight="1" x14ac:dyDescent="0.25">
      <c r="A9" s="7"/>
      <c r="B9" s="7"/>
      <c r="C9" s="19"/>
      <c r="D9" s="20"/>
      <c r="E9" s="20"/>
      <c r="F9" s="20"/>
      <c r="G9" s="20"/>
      <c r="H9" s="20"/>
      <c r="I9" s="20"/>
      <c r="J9" s="20"/>
      <c r="K9" s="20"/>
      <c r="L9" s="20"/>
    </row>
    <row r="10" spans="1:12" ht="53.25" customHeight="1" x14ac:dyDescent="0.25">
      <c r="A10" s="35" t="s">
        <v>17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12" ht="17.25" customHeight="1" x14ac:dyDescent="0.25">
      <c r="A11" s="37" t="s">
        <v>18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21"/>
    </row>
    <row r="12" spans="1:12" ht="1.5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12" ht="4.5" customHeight="1" x14ac:dyDescent="0.25">
      <c r="A13" s="22"/>
      <c r="B13" s="22"/>
      <c r="C13" s="22"/>
      <c r="D13" s="22"/>
      <c r="E13" s="22" t="s">
        <v>19</v>
      </c>
      <c r="F13" s="22"/>
      <c r="G13" s="22"/>
      <c r="H13" s="22"/>
      <c r="I13" s="22"/>
      <c r="J13" s="22"/>
      <c r="K13" s="22"/>
      <c r="L13" s="22"/>
    </row>
    <row r="14" spans="1:12" ht="17.25" customHeight="1" x14ac:dyDescent="0.25">
      <c r="A14" s="39" t="s">
        <v>20</v>
      </c>
      <c r="B14" s="39"/>
      <c r="C14" s="39"/>
      <c r="D14" s="39"/>
      <c r="E14" s="22"/>
      <c r="F14" s="22"/>
      <c r="G14" s="22"/>
      <c r="H14" s="22"/>
      <c r="I14" s="22"/>
      <c r="J14" s="22"/>
      <c r="K14" s="22"/>
      <c r="L14" s="22"/>
    </row>
    <row r="15" spans="1:12" ht="5.25" customHeight="1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2" ht="1.5" customHeight="1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 ht="14.25" hidden="1" customHeight="1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 ht="22.5" customHeight="1" x14ac:dyDescent="0.25">
      <c r="A18" s="40" t="s">
        <v>21</v>
      </c>
      <c r="B18" s="40"/>
      <c r="C18" s="40"/>
      <c r="D18" s="40"/>
      <c r="E18" s="40"/>
      <c r="F18" s="41" t="s">
        <v>27</v>
      </c>
      <c r="G18" s="41"/>
      <c r="H18" s="22"/>
      <c r="I18" s="22"/>
      <c r="J18" s="22"/>
      <c r="K18" s="22"/>
      <c r="L18" s="22"/>
    </row>
    <row r="19" spans="1:12" ht="41.25" customHeight="1" x14ac:dyDescent="0.25">
      <c r="A19" s="42" t="s">
        <v>22</v>
      </c>
      <c r="B19" s="42"/>
      <c r="C19" s="42"/>
      <c r="D19" s="42"/>
      <c r="E19" s="42"/>
      <c r="F19" s="22"/>
      <c r="G19" s="22"/>
      <c r="H19" s="22"/>
      <c r="I19" s="22"/>
      <c r="J19" s="22"/>
      <c r="K19" s="22"/>
      <c r="L19" s="21"/>
    </row>
    <row r="22" spans="1:12" ht="15.75" customHeight="1" x14ac:dyDescent="0.25"/>
    <row r="23" spans="1:12" ht="15" customHeight="1" x14ac:dyDescent="0.25"/>
    <row r="24" spans="1:12" ht="15.75" hidden="1" customHeight="1" x14ac:dyDescent="0.25"/>
    <row r="25" spans="1:12" hidden="1" x14ac:dyDescent="0.25"/>
    <row r="27" spans="1:12" ht="15.75" customHeight="1" x14ac:dyDescent="0.25"/>
  </sheetData>
  <mergeCells count="18">
    <mergeCell ref="A1:I2"/>
    <mergeCell ref="A14:D14"/>
    <mergeCell ref="A18:E18"/>
    <mergeCell ref="F18:G18"/>
    <mergeCell ref="A19:E19"/>
    <mergeCell ref="A4:A5"/>
    <mergeCell ref="B4:B5"/>
    <mergeCell ref="C4:C5"/>
    <mergeCell ref="D4:D5"/>
    <mergeCell ref="B3:L3"/>
    <mergeCell ref="E4:H4"/>
    <mergeCell ref="A7:B7"/>
    <mergeCell ref="A10:L10"/>
    <mergeCell ref="A11:K11"/>
    <mergeCell ref="I4:I5"/>
    <mergeCell ref="J4:J5"/>
    <mergeCell ref="K4:K5"/>
    <mergeCell ref="L4:L5"/>
  </mergeCells>
  <pageMargins left="0.70866141732283505" right="0.70866141732283505" top="0.74803149606299202" bottom="0.74803149606299202" header="0.31496062992126" footer="0.31496062992126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"/>
  <sheetViews>
    <sheetView workbookViewId="0">
      <selection activeCell="E12" sqref="E12"/>
    </sheetView>
  </sheetViews>
  <sheetFormatPr defaultColWidth="9" defaultRowHeight="15" x14ac:dyDescent="0.25"/>
  <sheetData>
    <row r="2" spans="1:10" ht="15.75" x14ac:dyDescent="0.25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" t="s">
        <v>24</v>
      </c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1" t="s">
        <v>25</v>
      </c>
      <c r="B5" s="1"/>
      <c r="C5" s="1"/>
      <c r="D5" s="1"/>
      <c r="E5" s="1"/>
      <c r="F5" s="1"/>
      <c r="G5" s="1"/>
      <c r="H5" s="1"/>
      <c r="I5" s="1"/>
      <c r="J5" s="1"/>
    </row>
    <row r="6" spans="1:10" ht="15.75" x14ac:dyDescent="0.25">
      <c r="A6" s="1" t="s">
        <v>26</v>
      </c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</row>
  </sheetData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НМЦК</vt:lpstr>
      <vt:lpstr>Инструкция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2006-09-28T05:33:00Z</dcterms:created>
  <dcterms:modified xsi:type="dcterms:W3CDTF">2026-02-10T08:12:54Z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0B94B01745FC433DB95E2B6677FBE6B2_12</vt:lpwstr>
  </property>
  <property fmtid="{D5CDD505-2E9C-101B-9397-08002B2CF9AE}" pid="3" name="KSOProductBuildVer">
    <vt:lpwstr>1049-12.2.0.23196</vt:lpwstr>
  </property>
</Properties>
</file>